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9305" yWindow="0" windowWidth="19110" windowHeight="12345"/>
  </bookViews>
  <sheets>
    <sheet name="KYO-JC-KC1" sheetId="4" r:id="rId1"/>
    <sheet name="KYO-JC-KC2" sheetId="5" r:id="rId2"/>
    <sheet name="KYO-JC-DG1" sheetId="6" r:id="rId3"/>
    <sheet name="TOTAL" sheetId="1" state="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6" i="5"/>
  <c r="C6" i="6" l="1"/>
  <c r="E5" i="6" l="1"/>
  <c r="E5" i="5"/>
  <c r="C6" i="5" l="1"/>
  <c r="E6" i="5" s="1"/>
  <c r="C7" i="5" s="1"/>
  <c r="E7" i="5" s="1"/>
  <c r="E6" i="6"/>
  <c r="E6" i="4"/>
  <c r="C7" i="4" s="1"/>
  <c r="E7" i="4" s="1"/>
  <c r="C8" i="4" s="1"/>
  <c r="E8" i="4" s="1"/>
  <c r="C9" i="4" s="1"/>
  <c r="E9" i="4" s="1"/>
  <c r="C10" i="5" l="1"/>
  <c r="E10" i="5" s="1"/>
  <c r="C11" i="5" s="1"/>
  <c r="C8" i="5"/>
  <c r="E8" i="5" s="1"/>
  <c r="E11" i="5"/>
  <c r="C7" i="6"/>
  <c r="E7" i="6" s="1"/>
  <c r="C12" i="5" l="1"/>
  <c r="E12" i="5" s="1"/>
  <c r="C9" i="5"/>
  <c r="E9" i="5" s="1"/>
  <c r="C8" i="6"/>
  <c r="E8" i="6" s="1"/>
  <c r="C9" i="6" s="1"/>
  <c r="E9" i="6" s="1"/>
  <c r="C14" i="6" s="1"/>
  <c r="E14" i="6" s="1"/>
  <c r="C15" i="6" s="1"/>
  <c r="E15" i="6" s="1"/>
  <c r="C10" i="6"/>
  <c r="E10" i="6" s="1"/>
  <c r="C11" i="6" s="1"/>
  <c r="E11" i="6" s="1"/>
  <c r="C12" i="6" s="1"/>
  <c r="E12" i="6" s="1"/>
  <c r="C13" i="6" s="1"/>
  <c r="E13" i="6" s="1"/>
  <c r="E16" i="6" s="1"/>
  <c r="C17" i="6" s="1"/>
  <c r="E17" i="6" s="1"/>
  <c r="C18" i="6" s="1"/>
  <c r="E18" i="6" s="1"/>
  <c r="C19" i="6" s="1"/>
  <c r="C14" i="5" l="1"/>
  <c r="E14" i="5" s="1"/>
  <c r="C13" i="5"/>
  <c r="E13" i="5" s="1"/>
  <c r="C20" i="6"/>
  <c r="E20" i="6" s="1"/>
  <c r="E19" i="6"/>
  <c r="S19" i="1"/>
  <c r="L19" i="1"/>
  <c r="E19" i="1"/>
  <c r="S18" i="1"/>
  <c r="L18" i="1"/>
  <c r="E18" i="1"/>
  <c r="S17" i="1"/>
  <c r="L17" i="1"/>
  <c r="E17" i="1"/>
  <c r="S16" i="1"/>
  <c r="Q16" i="1"/>
  <c r="L16" i="1"/>
  <c r="J16" i="1"/>
  <c r="E16" i="1"/>
  <c r="C16" i="1"/>
  <c r="S15" i="1"/>
  <c r="Q15" i="1"/>
  <c r="L15" i="1"/>
  <c r="J15" i="1"/>
  <c r="E15" i="1"/>
  <c r="C15" i="1"/>
  <c r="S14" i="1"/>
  <c r="Q14" i="1"/>
  <c r="L14" i="1"/>
  <c r="J14" i="1"/>
  <c r="E14" i="1"/>
  <c r="C14" i="1"/>
  <c r="S13" i="1"/>
  <c r="Q13" i="1"/>
  <c r="L13" i="1"/>
  <c r="J13" i="1"/>
  <c r="E13" i="1"/>
  <c r="C13" i="1"/>
  <c r="S12" i="1"/>
  <c r="Q12" i="1"/>
  <c r="L12" i="1"/>
  <c r="J12" i="1"/>
  <c r="E12" i="1"/>
  <c r="C12" i="1"/>
  <c r="S11" i="1"/>
  <c r="L11" i="1"/>
  <c r="E11" i="1"/>
  <c r="S10" i="1"/>
  <c r="L10" i="1"/>
  <c r="E10" i="1"/>
  <c r="S9" i="1"/>
  <c r="Q9" i="1"/>
  <c r="L9" i="1"/>
  <c r="J9" i="1"/>
  <c r="E9" i="1"/>
  <c r="C9" i="1"/>
  <c r="S8" i="1"/>
  <c r="Q8" i="1"/>
  <c r="L8" i="1"/>
  <c r="J8" i="1"/>
  <c r="E8" i="1"/>
  <c r="C8" i="1"/>
  <c r="S7" i="1"/>
  <c r="Q7" i="1"/>
  <c r="L7" i="1"/>
  <c r="J7" i="1"/>
  <c r="E7" i="1"/>
  <c r="C7" i="1"/>
  <c r="S6" i="1"/>
  <c r="Q6" i="1"/>
  <c r="L6" i="1"/>
  <c r="J6" i="1"/>
  <c r="E6" i="1"/>
  <c r="C6" i="1"/>
  <c r="S5" i="1"/>
  <c r="L5" i="1"/>
  <c r="E5" i="1"/>
  <c r="S4" i="1"/>
  <c r="R4" i="1"/>
  <c r="L4" i="1"/>
  <c r="K4" i="1"/>
  <c r="E4" i="1"/>
  <c r="D4" i="1"/>
  <c r="E5" i="4"/>
  <c r="C10" i="4" l="1"/>
  <c r="E10" i="4" s="1"/>
  <c r="C11" i="4" s="1"/>
  <c r="E11" i="4" s="1"/>
  <c r="E16" i="5"/>
  <c r="C15" i="5"/>
  <c r="E15" i="5" s="1"/>
  <c r="C21" i="6"/>
  <c r="E21" i="6" s="1"/>
  <c r="C22" i="6" s="1"/>
  <c r="E22" i="6" s="1"/>
  <c r="C14" i="4" l="1"/>
  <c r="E14" i="4" s="1"/>
  <c r="C15" i="4" s="1"/>
  <c r="C12" i="4"/>
  <c r="C17" i="5"/>
  <c r="E17" i="5" s="1"/>
  <c r="E12" i="4"/>
  <c r="C13" i="4" s="1"/>
  <c r="C18" i="5" l="1"/>
  <c r="E18" i="5" s="1"/>
  <c r="E15" i="4"/>
  <c r="C16" i="4" s="1"/>
  <c r="E13" i="4"/>
  <c r="C18" i="4" s="1"/>
  <c r="C20" i="5" l="1"/>
  <c r="E20" i="5" s="1"/>
  <c r="C19" i="5"/>
  <c r="E19" i="5" s="1"/>
  <c r="E18" i="4"/>
  <c r="C19" i="4" s="1"/>
  <c r="E16" i="4"/>
  <c r="C17" i="4" s="1"/>
  <c r="C21" i="5" l="1"/>
  <c r="E21" i="5" s="1"/>
  <c r="E19" i="4"/>
  <c r="E17" i="4"/>
  <c r="C20" i="4" s="1"/>
  <c r="C22" i="5" l="1"/>
  <c r="E22" i="5" s="1"/>
  <c r="E20" i="4"/>
  <c r="C21" i="4" s="1"/>
  <c r="E21" i="4" l="1"/>
  <c r="C22" i="4" l="1"/>
  <c r="E22" i="4" s="1"/>
  <c r="C23" i="4" l="1"/>
  <c r="E23" i="4" s="1"/>
  <c r="C24" i="4"/>
  <c r="E24" i="4" s="1"/>
  <c r="C25" i="4" l="1"/>
  <c r="E25" i="4" s="1"/>
  <c r="C26" i="4" s="1"/>
  <c r="E26" i="4" s="1"/>
</calcChain>
</file>

<file path=xl/sharedStrings.xml><?xml version="1.0" encoding="utf-8"?>
<sst xmlns="http://schemas.openxmlformats.org/spreadsheetml/2006/main" count="295" uniqueCount="94">
  <si>
    <t>List</t>
  </si>
  <si>
    <t>Start</t>
  </si>
  <si>
    <t>Days</t>
  </si>
  <si>
    <t>End</t>
  </si>
  <si>
    <t>Remark</t>
  </si>
  <si>
    <t>T0 (without texture)</t>
  </si>
  <si>
    <t>T1 (T-final sample)</t>
  </si>
  <si>
    <t xml:space="preserve">Qty : TBD </t>
  </si>
  <si>
    <t>ZEN-TX-STD6 Project Schedule</t>
  </si>
  <si>
    <t>ZEN-TX-STD5 Project Schedule</t>
  </si>
  <si>
    <t>ZEN-RX-PC5 Project Schedule</t>
  </si>
  <si>
    <t>Stage</t>
  </si>
  <si>
    <t>Project Start</t>
  </si>
  <si>
    <t>Tooling</t>
  </si>
  <si>
    <t>3D verification</t>
  </si>
  <si>
    <t>Tooling start</t>
  </si>
  <si>
    <t>depends on vender</t>
  </si>
  <si>
    <t>T0</t>
  </si>
  <si>
    <t>T1</t>
  </si>
  <si>
    <t>texture or Matt UV</t>
  </si>
  <si>
    <t>Production</t>
  </si>
  <si>
    <t>Materials</t>
  </si>
  <si>
    <t>Sample order</t>
  </si>
  <si>
    <t>for DVT/MVT</t>
  </si>
  <si>
    <t>MP 1st order</t>
  </si>
  <si>
    <t>LL materials</t>
  </si>
  <si>
    <t>MP 2nd order</t>
  </si>
  <si>
    <t>DVT</t>
  </si>
  <si>
    <t>Sample</t>
  </si>
  <si>
    <t>10pcs</t>
  </si>
  <si>
    <t>Magconn confirm</t>
  </si>
  <si>
    <t>MVT</t>
  </si>
  <si>
    <t>30pcs</t>
  </si>
  <si>
    <t>Customer confirm</t>
  </si>
  <si>
    <t>MP</t>
  </si>
  <si>
    <t>Pilot-run</t>
  </si>
  <si>
    <t>100pcs</t>
  </si>
  <si>
    <t>50pcs</t>
  </si>
  <si>
    <t>2950pcs</t>
  </si>
  <si>
    <t>1000pcs</t>
  </si>
  <si>
    <t>Shipping</t>
  </si>
  <si>
    <t>by Ocean</t>
  </si>
  <si>
    <t>RX Module</t>
    <phoneticPr fontId="12" type="noConversion"/>
  </si>
  <si>
    <t>Duty</t>
    <phoneticPr fontId="12" type="noConversion"/>
  </si>
  <si>
    <r>
      <t>S</t>
    </r>
    <r>
      <rPr>
        <sz val="10"/>
        <color theme="1"/>
        <rFont val="Times New Roman"/>
        <family val="1"/>
      </rPr>
      <t>PS</t>
    </r>
    <phoneticPr fontId="12" type="noConversion"/>
  </si>
  <si>
    <r>
      <t xml:space="preserve">T0 </t>
    </r>
    <r>
      <rPr>
        <sz val="10"/>
        <color theme="1"/>
        <rFont val="Times New Roman"/>
        <family val="1"/>
      </rPr>
      <t>Testing</t>
    </r>
    <phoneticPr fontId="12" type="noConversion"/>
  </si>
  <si>
    <t>Stage</t>
    <phoneticPr fontId="12" type="noConversion"/>
  </si>
  <si>
    <t>KYO-JC-KC1 Schedule</t>
    <phoneticPr fontId="12" type="noConversion"/>
  </si>
  <si>
    <t>Tooling</t>
    <phoneticPr fontId="12" type="noConversion"/>
  </si>
  <si>
    <t>RX module</t>
    <phoneticPr fontId="12" type="noConversion"/>
  </si>
  <si>
    <t>DMT0</t>
    <phoneticPr fontId="12" type="noConversion"/>
  </si>
  <si>
    <t>DMT1</t>
    <phoneticPr fontId="12" type="noConversion"/>
  </si>
  <si>
    <r>
      <t xml:space="preserve">T0 </t>
    </r>
    <r>
      <rPr>
        <sz val="10"/>
        <color theme="1"/>
        <rFont val="Times New Roman"/>
        <family val="1"/>
      </rPr>
      <t xml:space="preserve"> Delivery</t>
    </r>
    <phoneticPr fontId="12" type="noConversion"/>
  </si>
  <si>
    <t>T0 Assmebly</t>
    <phoneticPr fontId="12" type="noConversion"/>
  </si>
  <si>
    <r>
      <t>I</t>
    </r>
    <r>
      <rPr>
        <sz val="10"/>
        <color theme="1"/>
        <rFont val="Times New Roman"/>
        <family val="1"/>
      </rPr>
      <t>SSUI</t>
    </r>
    <phoneticPr fontId="12" type="noConversion"/>
  </si>
  <si>
    <t>ETA MCO office (32set)</t>
    <phoneticPr fontId="12" type="noConversion"/>
  </si>
  <si>
    <t>RX Module Delivery</t>
    <phoneticPr fontId="12" type="noConversion"/>
  </si>
  <si>
    <t>RX Module Assembly</t>
    <phoneticPr fontId="12" type="noConversion"/>
  </si>
  <si>
    <t>RX Module Testing</t>
    <phoneticPr fontId="12" type="noConversion"/>
  </si>
  <si>
    <t>ETA MCO office (22set)</t>
    <phoneticPr fontId="12" type="noConversion"/>
  </si>
  <si>
    <r>
      <t>M</t>
    </r>
    <r>
      <rPr>
        <sz val="10"/>
        <color theme="1"/>
        <rFont val="Times New Roman"/>
        <family val="1"/>
      </rPr>
      <t>NS</t>
    </r>
    <phoneticPr fontId="12" type="noConversion"/>
  </si>
  <si>
    <t>MNS</t>
    <phoneticPr fontId="12" type="noConversion"/>
  </si>
  <si>
    <r>
      <t>T</t>
    </r>
    <r>
      <rPr>
        <sz val="10"/>
        <color theme="1"/>
        <rFont val="Times New Roman"/>
        <family val="1"/>
      </rPr>
      <t>1 Assembly</t>
    </r>
    <phoneticPr fontId="12" type="noConversion"/>
  </si>
  <si>
    <r>
      <t>T</t>
    </r>
    <r>
      <rPr>
        <sz val="10"/>
        <color theme="1"/>
        <rFont val="Times New Roman"/>
        <family val="1"/>
      </rPr>
      <t>1 Testing</t>
    </r>
    <phoneticPr fontId="12" type="noConversion"/>
  </si>
  <si>
    <r>
      <t>T</t>
    </r>
    <r>
      <rPr>
        <sz val="10"/>
        <color theme="1"/>
        <rFont val="Times New Roman"/>
        <family val="1"/>
      </rPr>
      <t>1 Delivery</t>
    </r>
    <phoneticPr fontId="12" type="noConversion"/>
  </si>
  <si>
    <t>Confirm</t>
    <phoneticPr fontId="12" type="noConversion"/>
  </si>
  <si>
    <t>Customer</t>
    <phoneticPr fontId="12" type="noConversion"/>
  </si>
  <si>
    <t>ISSUI</t>
    <phoneticPr fontId="12" type="noConversion"/>
  </si>
  <si>
    <t>DMT0 Verification</t>
    <phoneticPr fontId="12" type="noConversion"/>
  </si>
  <si>
    <t>DMT0 Confirm</t>
    <phoneticPr fontId="12" type="noConversion"/>
  </si>
  <si>
    <t>DMT1 Verification</t>
    <phoneticPr fontId="12" type="noConversion"/>
  </si>
  <si>
    <t>DMT1 Confirm</t>
    <phoneticPr fontId="12" type="noConversion"/>
  </si>
  <si>
    <r>
      <t>Offical PO</t>
    </r>
    <r>
      <rPr>
        <sz val="10"/>
        <color theme="1"/>
        <rFont val="Times New Roman"/>
        <family val="1"/>
      </rPr>
      <t xml:space="preserve"> for MP</t>
    </r>
    <phoneticPr fontId="12" type="noConversion"/>
  </si>
  <si>
    <r>
      <t>I</t>
    </r>
    <r>
      <rPr>
        <sz val="10"/>
        <color theme="1"/>
        <rFont val="Times New Roman"/>
        <family val="1"/>
      </rPr>
      <t>SSUI</t>
    </r>
    <phoneticPr fontId="12" type="noConversion"/>
  </si>
  <si>
    <t>Case Injection</t>
    <phoneticPr fontId="12" type="noConversion"/>
  </si>
  <si>
    <r>
      <t>M</t>
    </r>
    <r>
      <rPr>
        <sz val="10"/>
        <color theme="1"/>
        <rFont val="Times New Roman"/>
        <family val="1"/>
      </rPr>
      <t>ass Production</t>
    </r>
    <phoneticPr fontId="12" type="noConversion"/>
  </si>
  <si>
    <t>Material Ready</t>
    <phoneticPr fontId="12" type="noConversion"/>
  </si>
  <si>
    <r>
      <t>D</t>
    </r>
    <r>
      <rPr>
        <sz val="10"/>
        <color theme="1"/>
        <rFont val="Times New Roman"/>
        <family val="1"/>
      </rPr>
      <t>elivery</t>
    </r>
    <phoneticPr fontId="12" type="noConversion"/>
  </si>
  <si>
    <r>
      <t>b</t>
    </r>
    <r>
      <rPr>
        <sz val="10"/>
        <color theme="1"/>
        <rFont val="Times New Roman"/>
        <family val="1"/>
      </rPr>
      <t>y ocean</t>
    </r>
    <phoneticPr fontId="12" type="noConversion"/>
  </si>
  <si>
    <t>Note. The RX connector for MP will use Korean company. The delivery date of Chinese company has been changed to 12~16 weeks.</t>
    <phoneticPr fontId="12" type="noConversion"/>
  </si>
  <si>
    <r>
      <t xml:space="preserve">Tooling </t>
    </r>
    <r>
      <rPr>
        <sz val="10"/>
        <color theme="1"/>
        <rFont val="Times New Roman"/>
        <family val="1"/>
      </rPr>
      <t>Confirm</t>
    </r>
    <phoneticPr fontId="12" type="noConversion"/>
  </si>
  <si>
    <t>KYO-JC-KC2 Schedule</t>
    <phoneticPr fontId="12" type="noConversion"/>
  </si>
  <si>
    <t>KYO-JC-DG1 Schedule</t>
    <phoneticPr fontId="12" type="noConversion"/>
  </si>
  <si>
    <t>WJM</t>
    <phoneticPr fontId="12" type="noConversion"/>
  </si>
  <si>
    <t>WJM</t>
    <phoneticPr fontId="12" type="noConversion"/>
  </si>
  <si>
    <t>T0 Assmebly</t>
    <phoneticPr fontId="12" type="noConversion"/>
  </si>
  <si>
    <t>MNS/SPS</t>
    <phoneticPr fontId="12" type="noConversion"/>
  </si>
  <si>
    <t>MP</t>
    <phoneticPr fontId="12" type="noConversion"/>
  </si>
  <si>
    <t>MP</t>
    <phoneticPr fontId="12" type="noConversion"/>
  </si>
  <si>
    <t>Revision history</t>
    <phoneticPr fontId="12" type="noConversion"/>
  </si>
  <si>
    <t>Switch KC1 and KC2 schedule</t>
    <phoneticPr fontId="12" type="noConversion"/>
  </si>
  <si>
    <t>Changed 70set balance Qty assembly schedule.</t>
    <phoneticPr fontId="12" type="noConversion"/>
  </si>
  <si>
    <t>Changed DMT1 verification time to 14 days.</t>
    <phoneticPr fontId="12" type="noConversion"/>
  </si>
  <si>
    <t>ETA MCO office (102set)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</si>
</sst>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4" x14ac:knownFonts="1">
    <font>
      <sz val="11"/>
      <color theme="1"/>
      <name val="맑은 고딕"/>
      <charset val="134"/>
      <scheme val="minor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sz val="11"/>
      <color theme="1"/>
      <name val="Times New Roman"/>
      <family val="1"/>
    </font>
    <font>
      <b/>
      <sz val="13"/>
      <color theme="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2">
    <xf numFmtId="0" fontId="0" fillId="0" borderId="0"/>
    <xf numFmtId="41" fontId="1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/>
    </xf>
    <xf numFmtId="41" fontId="1" fillId="0" borderId="2" xfId="1" applyFont="1" applyBorder="1">
      <alignment vertical="center"/>
    </xf>
    <xf numFmtId="0" fontId="1" fillId="0" borderId="3" xfId="0" applyFont="1" applyBorder="1" applyAlignment="1">
      <alignment vertical="center"/>
    </xf>
    <xf numFmtId="14" fontId="1" fillId="0" borderId="3" xfId="0" applyNumberFormat="1" applyFont="1" applyBorder="1" applyAlignment="1">
      <alignment vertical="center"/>
    </xf>
    <xf numFmtId="41" fontId="1" fillId="0" borderId="3" xfId="1" applyFont="1" applyBorder="1">
      <alignment vertical="center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41" fontId="1" fillId="0" borderId="4" xfId="1" applyFont="1" applyBorder="1">
      <alignment vertical="center"/>
    </xf>
    <xf numFmtId="14" fontId="2" fillId="0" borderId="0" xfId="0" applyNumberFormat="1" applyFont="1"/>
    <xf numFmtId="14" fontId="1" fillId="0" borderId="5" xfId="0" applyNumberFormat="1" applyFont="1" applyBorder="1" applyAlignment="1">
      <alignment vertical="center"/>
    </xf>
    <xf numFmtId="14" fontId="3" fillId="0" borderId="0" xfId="0" applyNumberFormat="1" applyFont="1"/>
    <xf numFmtId="0" fontId="6" fillId="0" borderId="0" xfId="0" applyFont="1"/>
    <xf numFmtId="0" fontId="7" fillId="0" borderId="0" xfId="0" applyFont="1"/>
    <xf numFmtId="0" fontId="5" fillId="3" borderId="5" xfId="0" applyFont="1" applyFill="1" applyBorder="1" applyAlignment="1">
      <alignment horizontal="center" vertical="center"/>
    </xf>
    <xf numFmtId="14" fontId="9" fillId="0" borderId="6" xfId="0" applyNumberFormat="1" applyFont="1" applyBorder="1" applyAlignment="1">
      <alignment vertical="center"/>
    </xf>
    <xf numFmtId="41" fontId="9" fillId="0" borderId="6" xfId="1" applyFont="1" applyBorder="1">
      <alignment vertical="center"/>
    </xf>
    <xf numFmtId="14" fontId="9" fillId="0" borderId="3" xfId="0" applyNumberFormat="1" applyFont="1" applyBorder="1" applyAlignment="1">
      <alignment vertical="center"/>
    </xf>
    <xf numFmtId="41" fontId="9" fillId="0" borderId="3" xfId="1" applyFont="1" applyBorder="1">
      <alignment vertical="center"/>
    </xf>
    <xf numFmtId="14" fontId="9" fillId="0" borderId="4" xfId="0" applyNumberFormat="1" applyFont="1" applyBorder="1" applyAlignment="1">
      <alignment vertical="center"/>
    </xf>
    <xf numFmtId="176" fontId="3" fillId="0" borderId="0" xfId="0" applyNumberFormat="1" applyFont="1"/>
    <xf numFmtId="0" fontId="8" fillId="0" borderId="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41" fontId="13" fillId="0" borderId="3" xfId="1" applyFont="1" applyFill="1" applyBorder="1">
      <alignment vertical="center"/>
    </xf>
    <xf numFmtId="41" fontId="13" fillId="0" borderId="4" xfId="1" applyFont="1" applyFill="1" applyBorder="1">
      <alignment vertical="center"/>
    </xf>
    <xf numFmtId="0" fontId="1" fillId="0" borderId="5" xfId="0" applyFont="1" applyBorder="1" applyAlignment="1">
      <alignment vertical="center"/>
    </xf>
    <xf numFmtId="14" fontId="9" fillId="0" borderId="5" xfId="0" applyNumberFormat="1" applyFont="1" applyBorder="1" applyAlignment="1">
      <alignment vertical="center"/>
    </xf>
    <xf numFmtId="41" fontId="9" fillId="0" borderId="5" xfId="1" applyFont="1" applyBorder="1">
      <alignment vertical="center"/>
    </xf>
    <xf numFmtId="41" fontId="9" fillId="0" borderId="4" xfId="1" applyFont="1" applyBorder="1">
      <alignment vertical="center"/>
    </xf>
    <xf numFmtId="0" fontId="9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4" fontId="1" fillId="0" borderId="6" xfId="0" applyNumberFormat="1" applyFont="1" applyBorder="1" applyAlignment="1">
      <alignment vertical="center"/>
    </xf>
    <xf numFmtId="41" fontId="8" fillId="4" borderId="3" xfId="1" applyFont="1" applyFill="1" applyBorder="1">
      <alignment vertical="center"/>
    </xf>
    <xf numFmtId="41" fontId="1" fillId="0" borderId="5" xfId="1" applyFont="1" applyFill="1" applyBorder="1">
      <alignment vertical="center"/>
    </xf>
    <xf numFmtId="41" fontId="1" fillId="0" borderId="3" xfId="1" applyFont="1" applyFill="1" applyBorder="1">
      <alignment vertical="center"/>
    </xf>
    <xf numFmtId="41" fontId="1" fillId="0" borderId="4" xfId="1" applyFont="1" applyFill="1" applyBorder="1">
      <alignment vertical="center"/>
    </xf>
    <xf numFmtId="41" fontId="13" fillId="0" borderId="5" xfId="1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'KYO-JC-KC1'!$A$2</c:f>
          <c:strCache>
            <c:ptCount val="1"/>
            <c:pt idx="0">
              <c:v>KYO-JC-KC1 Schedule</c:v>
            </c:pt>
          </c:strCache>
        </c:strRef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'KYO-JC-KC1'!$C$4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5.3385562758573403E-2"/>
                  <c:y val="-1.3590955555564199E-3"/>
                </c:manualLayout>
              </c:layout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556890544274901"/>
                      <c:h val="0.042579837194740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3.93212613129241E-2"/>
                  <c:y val="7.793902215711410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2903313556394E-2"/>
                  <c:y val="-1.7602087529755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dk1"/>
                    </a:solidFill>
                    <a:latin typeface="Times New Roman" panose="02020503050405090304" pitchFamily="18" charset="0"/>
                    <a:ea typeface="+mn-ea"/>
                    <a:cs typeface="Times New Roman" panose="02020503050405090304" pitchFamily="18" charset="0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'KYO-JC-KC1'!$A$5:$B$26</c:f>
              <c:multiLvlStrCache>
                <c:ptCount val="22"/>
                <c:lvl>
                  <c:pt idx="0">
                    <c:v>Tooling Confirm</c:v>
                  </c:pt>
                  <c:pt idx="1">
                    <c:v>RX Module</c:v>
                  </c:pt>
                  <c:pt idx="2">
                    <c:v>RX Module Assembly</c:v>
                  </c:pt>
                  <c:pt idx="3">
                    <c:v>RX Module Testing</c:v>
                  </c:pt>
                  <c:pt idx="4">
                    <c:v>RX Module Delivery</c:v>
                  </c:pt>
                  <c:pt idx="5">
                    <c:v>T0 (without texture)</c:v>
                  </c:pt>
                  <c:pt idx="6">
                    <c:v>T0 Assmebly</c:v>
                  </c:pt>
                  <c:pt idx="7">
                    <c:v>T0 Testing</c:v>
                  </c:pt>
                  <c:pt idx="8">
                    <c:v>T0  Delivery</c:v>
                  </c:pt>
                  <c:pt idx="9">
                    <c:v>T1 (T-final sample)</c:v>
                  </c:pt>
                  <c:pt idx="10">
                    <c:v>T1 Assembly</c:v>
                  </c:pt>
                  <c:pt idx="11">
                    <c:v>T1 Testing</c:v>
                  </c:pt>
                  <c:pt idx="12">
                    <c:v>T1 Delivery</c:v>
                  </c:pt>
                  <c:pt idx="13">
                    <c:v>DMT0 Verification</c:v>
                  </c:pt>
                  <c:pt idx="14">
                    <c:v>DMT0 Confirm</c:v>
                  </c:pt>
                  <c:pt idx="15">
                    <c:v>DMT1 Verification</c:v>
                  </c:pt>
                  <c:pt idx="16">
                    <c:v>DMT1 Confirm</c:v>
                  </c:pt>
                  <c:pt idx="17">
                    <c:v>Offical PO for MP</c:v>
                  </c:pt>
                  <c:pt idx="18">
                    <c:v>Case Injection</c:v>
                  </c:pt>
                  <c:pt idx="19">
                    <c:v>Material Ready</c:v>
                  </c:pt>
                  <c:pt idx="20">
                    <c:v>Mass Production</c:v>
                  </c:pt>
                  <c:pt idx="21">
                    <c:v>Delivery</c:v>
                  </c:pt>
                </c:lvl>
                <c:lvl>
                  <c:pt idx="0">
                    <c:v>Tooling</c:v>
                  </c:pt>
                  <c:pt idx="1">
                    <c:v>RX module</c:v>
                  </c:pt>
                  <c:pt idx="5">
                    <c:v>DMT0</c:v>
                  </c:pt>
                  <c:pt idx="9">
                    <c:v>DMT1</c:v>
                  </c:pt>
                  <c:pt idx="13">
                    <c:v>Confirm</c:v>
                  </c:pt>
                  <c:pt idx="18">
                    <c:v>MP</c:v>
                  </c:pt>
                </c:lvl>
              </c:multiLvlStrCache>
            </c:multiLvlStrRef>
          </c:cat>
          <c:val>
            <c:numRef>
              <c:f>'KYO-JC-KC1'!$C$5:$C$26</c:f>
              <c:numCache>
                <c:formatCode>m/d/yyyy</c:formatCode>
                <c:ptCount val="22"/>
                <c:pt idx="0">
                  <c:v>46134</c:v>
                </c:pt>
                <c:pt idx="1">
                  <c:v>46139</c:v>
                </c:pt>
                <c:pt idx="2">
                  <c:v>46165</c:v>
                </c:pt>
                <c:pt idx="3">
                  <c:v>46168</c:v>
                </c:pt>
                <c:pt idx="4">
                  <c:v>46171</c:v>
                </c:pt>
                <c:pt idx="5">
                  <c:v>46134</c:v>
                </c:pt>
                <c:pt idx="6">
                  <c:v>46178</c:v>
                </c:pt>
                <c:pt idx="7">
                  <c:v>46185</c:v>
                </c:pt>
                <c:pt idx="8">
                  <c:v>46189</c:v>
                </c:pt>
                <c:pt idx="9">
                  <c:v>46185</c:v>
                </c:pt>
                <c:pt idx="10">
                  <c:v>46203</c:v>
                </c:pt>
                <c:pt idx="11">
                  <c:v>46210</c:v>
                </c:pt>
                <c:pt idx="12">
                  <c:v>46213</c:v>
                </c:pt>
                <c:pt idx="13">
                  <c:v>46195</c:v>
                </c:pt>
                <c:pt idx="14">
                  <c:v>46208</c:v>
                </c:pt>
                <c:pt idx="15">
                  <c:v>46218</c:v>
                </c:pt>
                <c:pt idx="16">
                  <c:v>46231</c:v>
                </c:pt>
                <c:pt idx="17">
                  <c:v>46232</c:v>
                </c:pt>
                <c:pt idx="18">
                  <c:v>46233</c:v>
                </c:pt>
                <c:pt idx="19">
                  <c:v>46233</c:v>
                </c:pt>
                <c:pt idx="20">
                  <c:v>46272</c:v>
                </c:pt>
                <c:pt idx="21">
                  <c:v>46285</c:v>
                </c:pt>
              </c:numCache>
            </c:numRef>
          </c:val>
        </c:ser>
        <c:ser>
          <c:idx val="1"/>
          <c:order val="1"/>
          <c:tx>
            <c:strRef>
              <c:f>'KYO-JC-KC1'!$D$4</c:f>
              <c:strCache>
                <c:ptCount val="1"/>
                <c:pt idx="0">
                  <c:v>Days</c:v>
                </c:pt>
              </c:strCache>
            </c:strRef>
          </c:tx>
          <c:invertIfNegative val="0"/>
          <c:cat>
            <c:multiLvlStrRef>
              <c:f>'KYO-JC-KC1'!$A$5:$B$26</c:f>
              <c:multiLvlStrCache>
                <c:ptCount val="22"/>
                <c:lvl>
                  <c:pt idx="0">
                    <c:v>Tooling Confirm</c:v>
                  </c:pt>
                  <c:pt idx="1">
                    <c:v>RX Module</c:v>
                  </c:pt>
                  <c:pt idx="2">
                    <c:v>RX Module Assembly</c:v>
                  </c:pt>
                  <c:pt idx="3">
                    <c:v>RX Module Testing</c:v>
                  </c:pt>
                  <c:pt idx="4">
                    <c:v>RX Module Delivery</c:v>
                  </c:pt>
                  <c:pt idx="5">
                    <c:v>T0 (without texture)</c:v>
                  </c:pt>
                  <c:pt idx="6">
                    <c:v>T0 Assmebly</c:v>
                  </c:pt>
                  <c:pt idx="7">
                    <c:v>T0 Testing</c:v>
                  </c:pt>
                  <c:pt idx="8">
                    <c:v>T0  Delivery</c:v>
                  </c:pt>
                  <c:pt idx="9">
                    <c:v>T1 (T-final sample)</c:v>
                  </c:pt>
                  <c:pt idx="10">
                    <c:v>T1 Assembly</c:v>
                  </c:pt>
                  <c:pt idx="11">
                    <c:v>T1 Testing</c:v>
                  </c:pt>
                  <c:pt idx="12">
                    <c:v>T1 Delivery</c:v>
                  </c:pt>
                  <c:pt idx="13">
                    <c:v>DMT0 Verification</c:v>
                  </c:pt>
                  <c:pt idx="14">
                    <c:v>DMT0 Confirm</c:v>
                  </c:pt>
                  <c:pt idx="15">
                    <c:v>DMT1 Verification</c:v>
                  </c:pt>
                  <c:pt idx="16">
                    <c:v>DMT1 Confirm</c:v>
                  </c:pt>
                  <c:pt idx="17">
                    <c:v>Offical PO for MP</c:v>
                  </c:pt>
                  <c:pt idx="18">
                    <c:v>Case Injection</c:v>
                  </c:pt>
                  <c:pt idx="19">
                    <c:v>Material Ready</c:v>
                  </c:pt>
                  <c:pt idx="20">
                    <c:v>Mass Production</c:v>
                  </c:pt>
                  <c:pt idx="21">
                    <c:v>Delivery</c:v>
                  </c:pt>
                </c:lvl>
                <c:lvl>
                  <c:pt idx="0">
                    <c:v>Tooling</c:v>
                  </c:pt>
                  <c:pt idx="1">
                    <c:v>RX module</c:v>
                  </c:pt>
                  <c:pt idx="5">
                    <c:v>DMT0</c:v>
                  </c:pt>
                  <c:pt idx="9">
                    <c:v>DMT1</c:v>
                  </c:pt>
                  <c:pt idx="13">
                    <c:v>Confirm</c:v>
                  </c:pt>
                  <c:pt idx="18">
                    <c:v>MP</c:v>
                  </c:pt>
                </c:lvl>
              </c:multiLvlStrCache>
            </c:multiLvlStrRef>
          </c:cat>
          <c:val>
            <c:numRef>
              <c:f>'KYO-JC-KC1'!$D$5:$D$26</c:f>
              <c:numCache>
                <c:formatCode>_(* #,##0_);_(* \(#,##0\);_(* "-"_);_(@_)</c:formatCode>
                <c:ptCount val="22"/>
                <c:pt idx="0">
                  <c:v>1</c:v>
                </c:pt>
                <c:pt idx="1">
                  <c:v>26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43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  <c:pt idx="9">
                  <c:v>15</c:v>
                </c:pt>
                <c:pt idx="10">
                  <c:v>8</c:v>
                </c:pt>
                <c:pt idx="11">
                  <c:v>4</c:v>
                </c:pt>
                <c:pt idx="12">
                  <c:v>4</c:v>
                </c:pt>
                <c:pt idx="13">
                  <c:v>14</c:v>
                </c:pt>
                <c:pt idx="14">
                  <c:v>2</c:v>
                </c:pt>
                <c:pt idx="15">
                  <c:v>14</c:v>
                </c:pt>
                <c:pt idx="16">
                  <c:v>2</c:v>
                </c:pt>
                <c:pt idx="17">
                  <c:v>1</c:v>
                </c:pt>
                <c:pt idx="18">
                  <c:v>35</c:v>
                </c:pt>
                <c:pt idx="19">
                  <c:v>40</c:v>
                </c:pt>
                <c:pt idx="20">
                  <c:v>14</c:v>
                </c:pt>
                <c:pt idx="21">
                  <c:v>14</c:v>
                </c:pt>
              </c:numCache>
            </c:numRef>
          </c:val>
        </c:ser>
        <c:ser>
          <c:idx val="2"/>
          <c:order val="2"/>
          <c:tx>
            <c:strRef>
              <c:f>'KYO-JC-KC1'!$E$4</c:f>
              <c:strCache>
                <c:ptCount val="1"/>
                <c:pt idx="0">
                  <c:v>End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-0.79794246307446903"/>
                  <c:y val="-1.453259476286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69205378739422296"/>
                  <c:y val="1.1444790331441101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dk1"/>
                    </a:solidFill>
                    <a:latin typeface="Times New Roman" panose="02020503050405090304" pitchFamily="18" charset="0"/>
                    <a:ea typeface="+mn-ea"/>
                    <a:cs typeface="Times New Roman" panose="02020503050405090304" pitchFamily="18" charset="0"/>
                  </a:defRPr>
                </a:pPr>
                <a:endParaRPr lang="ko-K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'KYO-JC-KC1'!$A$5:$B$26</c:f>
              <c:multiLvlStrCache>
                <c:ptCount val="22"/>
                <c:lvl>
                  <c:pt idx="0">
                    <c:v>Tooling Confirm</c:v>
                  </c:pt>
                  <c:pt idx="1">
                    <c:v>RX Module</c:v>
                  </c:pt>
                  <c:pt idx="2">
                    <c:v>RX Module Assembly</c:v>
                  </c:pt>
                  <c:pt idx="3">
                    <c:v>RX Module Testing</c:v>
                  </c:pt>
                  <c:pt idx="4">
                    <c:v>RX Module Delivery</c:v>
                  </c:pt>
                  <c:pt idx="5">
                    <c:v>T0 (without texture)</c:v>
                  </c:pt>
                  <c:pt idx="6">
                    <c:v>T0 Assmebly</c:v>
                  </c:pt>
                  <c:pt idx="7">
                    <c:v>T0 Testing</c:v>
                  </c:pt>
                  <c:pt idx="8">
                    <c:v>T0  Delivery</c:v>
                  </c:pt>
                  <c:pt idx="9">
                    <c:v>T1 (T-final sample)</c:v>
                  </c:pt>
                  <c:pt idx="10">
                    <c:v>T1 Assembly</c:v>
                  </c:pt>
                  <c:pt idx="11">
                    <c:v>T1 Testing</c:v>
                  </c:pt>
                  <c:pt idx="12">
                    <c:v>T1 Delivery</c:v>
                  </c:pt>
                  <c:pt idx="13">
                    <c:v>DMT0 Verification</c:v>
                  </c:pt>
                  <c:pt idx="14">
                    <c:v>DMT0 Confirm</c:v>
                  </c:pt>
                  <c:pt idx="15">
                    <c:v>DMT1 Verification</c:v>
                  </c:pt>
                  <c:pt idx="16">
                    <c:v>DMT1 Confirm</c:v>
                  </c:pt>
                  <c:pt idx="17">
                    <c:v>Offical PO for MP</c:v>
                  </c:pt>
                  <c:pt idx="18">
                    <c:v>Case Injection</c:v>
                  </c:pt>
                  <c:pt idx="19">
                    <c:v>Material Ready</c:v>
                  </c:pt>
                  <c:pt idx="20">
                    <c:v>Mass Production</c:v>
                  </c:pt>
                  <c:pt idx="21">
                    <c:v>Delivery</c:v>
                  </c:pt>
                </c:lvl>
                <c:lvl>
                  <c:pt idx="0">
                    <c:v>Tooling</c:v>
                  </c:pt>
                  <c:pt idx="1">
                    <c:v>RX module</c:v>
                  </c:pt>
                  <c:pt idx="5">
                    <c:v>DMT0</c:v>
                  </c:pt>
                  <c:pt idx="9">
                    <c:v>DMT1</c:v>
                  </c:pt>
                  <c:pt idx="13">
                    <c:v>Confirm</c:v>
                  </c:pt>
                  <c:pt idx="18">
                    <c:v>MP</c:v>
                  </c:pt>
                </c:lvl>
              </c:multiLvlStrCache>
            </c:multiLvlStrRef>
          </c:cat>
          <c:val>
            <c:numRef>
              <c:f>'KYO-JC-KC1'!$E$5:$E$26</c:f>
              <c:numCache>
                <c:formatCode>m/d/yyyy</c:formatCode>
                <c:ptCount val="22"/>
                <c:pt idx="0">
                  <c:v>46134</c:v>
                </c:pt>
                <c:pt idx="1">
                  <c:v>46164</c:v>
                </c:pt>
                <c:pt idx="2">
                  <c:v>46168</c:v>
                </c:pt>
                <c:pt idx="3">
                  <c:v>46170</c:v>
                </c:pt>
                <c:pt idx="4">
                  <c:v>46174</c:v>
                </c:pt>
                <c:pt idx="5">
                  <c:v>46176</c:v>
                </c:pt>
                <c:pt idx="6">
                  <c:v>46185</c:v>
                </c:pt>
                <c:pt idx="7">
                  <c:v>46189</c:v>
                </c:pt>
                <c:pt idx="8">
                  <c:v>46192</c:v>
                </c:pt>
                <c:pt idx="9">
                  <c:v>46199</c:v>
                </c:pt>
                <c:pt idx="10">
                  <c:v>46210</c:v>
                </c:pt>
                <c:pt idx="11">
                  <c:v>46213</c:v>
                </c:pt>
                <c:pt idx="12">
                  <c:v>46216</c:v>
                </c:pt>
                <c:pt idx="13">
                  <c:v>46208</c:v>
                </c:pt>
                <c:pt idx="14">
                  <c:v>46209</c:v>
                </c:pt>
                <c:pt idx="15">
                  <c:v>46231</c:v>
                </c:pt>
                <c:pt idx="16">
                  <c:v>46232</c:v>
                </c:pt>
                <c:pt idx="17">
                  <c:v>46232</c:v>
                </c:pt>
                <c:pt idx="18">
                  <c:v>46267</c:v>
                </c:pt>
                <c:pt idx="19">
                  <c:v>46272</c:v>
                </c:pt>
                <c:pt idx="20">
                  <c:v>46285</c:v>
                </c:pt>
                <c:pt idx="21">
                  <c:v>46298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224000"/>
        <c:axId val="224226688"/>
      </c:barChart>
      <c:catAx>
        <c:axId val="2242240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Times New Roman" panose="02020503050405090304" pitchFamily="18" charset="0"/>
                <a:ea typeface="+mn-ea"/>
                <a:cs typeface="Times New Roman" panose="02020503050405090304" pitchFamily="18" charset="0"/>
              </a:defRPr>
            </a:pPr>
            <a:endParaRPr lang="ko-KR"/>
          </a:p>
        </c:txPr>
        <c:crossAx val="224226688"/>
        <c:crosses val="autoZero"/>
        <c:auto val="1"/>
        <c:lblAlgn val="ctr"/>
        <c:lblOffset val="100"/>
        <c:noMultiLvlLbl val="0"/>
      </c:catAx>
      <c:valAx>
        <c:axId val="224226688"/>
        <c:scaling>
          <c:orientation val="minMax"/>
          <c:max val="46315"/>
          <c:min val="46122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Times New Roman" panose="02020503050405090304" pitchFamily="18" charset="0"/>
                <a:ea typeface="+mn-ea"/>
                <a:cs typeface="Times New Roman" panose="02020503050405090304" pitchFamily="18" charset="0"/>
              </a:defRPr>
            </a:pPr>
            <a:endParaRPr lang="ko-KR"/>
          </a:p>
        </c:txPr>
        <c:crossAx val="224224000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24697bc8-cec8-440b-8538-c64b8f3b2a16}"/>
      </c:ext>
    </c:extLst>
  </c:chart>
  <c:spPr>
    <a:solidFill>
      <a:schemeClr val="lt1"/>
    </a:solidFill>
    <a:ln w="2540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 lang="zh-CN" sz="900">
          <a:solidFill>
            <a:schemeClr val="dk1"/>
          </a:solidFill>
          <a:latin typeface="Times New Roman" panose="02020503050405090304" pitchFamily="18" charset="0"/>
          <a:ea typeface="+mn-ea"/>
          <a:cs typeface="Times New Roman" panose="02020503050405090304" pitchFamily="18" charset="0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'KYO-JC-KC2'!$A$2</c:f>
          <c:strCache>
            <c:ptCount val="1"/>
            <c:pt idx="0">
              <c:v>KYO-JC-KC2 Schedule</c:v>
            </c:pt>
          </c:strCache>
        </c:strRef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'KYO-JC-KC2'!$C$4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5.3385562758573403E-2"/>
                  <c:y val="-1.3590955555564199E-3"/>
                </c:manualLayout>
              </c:layout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556890544274901"/>
                      <c:h val="0.042579837194740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3.93212613129241E-2"/>
                  <c:y val="7.793902215711410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2903313556394E-2"/>
                  <c:y val="-1.7602087529755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dk1"/>
                    </a:solidFill>
                    <a:latin typeface="Times New Roman" panose="02020503050405090304" pitchFamily="18" charset="0"/>
                    <a:ea typeface="+mn-ea"/>
                    <a:cs typeface="Times New Roman" panose="02020503050405090304" pitchFamily="18" charset="0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'KYO-JC-KC2'!$A$5:$B$22</c:f>
              <c:multiLvlStrCache>
                <c:ptCount val="18"/>
                <c:lvl>
                  <c:pt idx="0">
                    <c:v>Tooling Confirm</c:v>
                  </c:pt>
                  <c:pt idx="1">
                    <c:v>T0 (without texture)</c:v>
                  </c:pt>
                  <c:pt idx="2">
                    <c:v>T0 Assmebly</c:v>
                  </c:pt>
                  <c:pt idx="3">
                    <c:v>T0 Testing</c:v>
                  </c:pt>
                  <c:pt idx="4">
                    <c:v>T0  Delivery</c:v>
                  </c:pt>
                  <c:pt idx="5">
                    <c:v>T1 (T-final sample)</c:v>
                  </c:pt>
                  <c:pt idx="6">
                    <c:v>T1 Assembly</c:v>
                  </c:pt>
                  <c:pt idx="7">
                    <c:v>T1 Testing</c:v>
                  </c:pt>
                  <c:pt idx="8">
                    <c:v>T1 Delivery</c:v>
                  </c:pt>
                  <c:pt idx="9">
                    <c:v>DMT0 Verification</c:v>
                  </c:pt>
                  <c:pt idx="10">
                    <c:v>DMT0 Confirm</c:v>
                  </c:pt>
                  <c:pt idx="11">
                    <c:v>DMT1 Verification</c:v>
                  </c:pt>
                  <c:pt idx="12">
                    <c:v>DMT1 Confirm</c:v>
                  </c:pt>
                  <c:pt idx="13">
                    <c:v>Offical PO for MP</c:v>
                  </c:pt>
                  <c:pt idx="14">
                    <c:v>Case Injection</c:v>
                  </c:pt>
                  <c:pt idx="15">
                    <c:v>Material Ready</c:v>
                  </c:pt>
                  <c:pt idx="16">
                    <c:v>Mass Production</c:v>
                  </c:pt>
                  <c:pt idx="17">
                    <c:v>Delivery</c:v>
                  </c:pt>
                </c:lvl>
                <c:lvl>
                  <c:pt idx="0">
                    <c:v>Tooling</c:v>
                  </c:pt>
                  <c:pt idx="1">
                    <c:v>DMT0</c:v>
                  </c:pt>
                  <c:pt idx="5">
                    <c:v>DMT1</c:v>
                  </c:pt>
                  <c:pt idx="9">
                    <c:v>Confirm</c:v>
                  </c:pt>
                  <c:pt idx="14">
                    <c:v>MP</c:v>
                  </c:pt>
                </c:lvl>
              </c:multiLvlStrCache>
            </c:multiLvlStrRef>
          </c:cat>
          <c:val>
            <c:numRef>
              <c:f>'KYO-JC-KC2'!$C$5:$C$22</c:f>
              <c:numCache>
                <c:formatCode>m/d/yyyy</c:formatCode>
                <c:ptCount val="18"/>
                <c:pt idx="0">
                  <c:v>46134</c:v>
                </c:pt>
                <c:pt idx="1">
                  <c:v>46134</c:v>
                </c:pt>
                <c:pt idx="2">
                  <c:v>46178</c:v>
                </c:pt>
                <c:pt idx="3">
                  <c:v>46182</c:v>
                </c:pt>
                <c:pt idx="4">
                  <c:v>46185</c:v>
                </c:pt>
                <c:pt idx="5">
                  <c:v>46182</c:v>
                </c:pt>
                <c:pt idx="6">
                  <c:v>46191</c:v>
                </c:pt>
                <c:pt idx="7">
                  <c:v>46195</c:v>
                </c:pt>
                <c:pt idx="8">
                  <c:v>46198</c:v>
                </c:pt>
                <c:pt idx="9">
                  <c:v>46190</c:v>
                </c:pt>
                <c:pt idx="10">
                  <c:v>46203</c:v>
                </c:pt>
                <c:pt idx="11">
                  <c:v>46204</c:v>
                </c:pt>
                <c:pt idx="12">
                  <c:v>46217</c:v>
                </c:pt>
                <c:pt idx="13">
                  <c:v>46219</c:v>
                </c:pt>
                <c:pt idx="14">
                  <c:v>46220</c:v>
                </c:pt>
                <c:pt idx="15">
                  <c:v>46220</c:v>
                </c:pt>
                <c:pt idx="16">
                  <c:v>46259</c:v>
                </c:pt>
                <c:pt idx="17">
                  <c:v>46272</c:v>
                </c:pt>
              </c:numCache>
            </c:numRef>
          </c:val>
        </c:ser>
        <c:ser>
          <c:idx val="1"/>
          <c:order val="1"/>
          <c:tx>
            <c:strRef>
              <c:f>'KYO-JC-KC2'!$D$4</c:f>
              <c:strCache>
                <c:ptCount val="1"/>
                <c:pt idx="0">
                  <c:v>Days</c:v>
                </c:pt>
              </c:strCache>
            </c:strRef>
          </c:tx>
          <c:invertIfNegative val="0"/>
          <c:cat>
            <c:multiLvlStrRef>
              <c:f>'KYO-JC-KC2'!$A$5:$B$22</c:f>
              <c:multiLvlStrCache>
                <c:ptCount val="18"/>
                <c:lvl>
                  <c:pt idx="0">
                    <c:v>Tooling Confirm</c:v>
                  </c:pt>
                  <c:pt idx="1">
                    <c:v>T0 (without texture)</c:v>
                  </c:pt>
                  <c:pt idx="2">
                    <c:v>T0 Assmebly</c:v>
                  </c:pt>
                  <c:pt idx="3">
                    <c:v>T0 Testing</c:v>
                  </c:pt>
                  <c:pt idx="4">
                    <c:v>T0  Delivery</c:v>
                  </c:pt>
                  <c:pt idx="5">
                    <c:v>T1 (T-final sample)</c:v>
                  </c:pt>
                  <c:pt idx="6">
                    <c:v>T1 Assembly</c:v>
                  </c:pt>
                  <c:pt idx="7">
                    <c:v>T1 Testing</c:v>
                  </c:pt>
                  <c:pt idx="8">
                    <c:v>T1 Delivery</c:v>
                  </c:pt>
                  <c:pt idx="9">
                    <c:v>DMT0 Verification</c:v>
                  </c:pt>
                  <c:pt idx="10">
                    <c:v>DMT0 Confirm</c:v>
                  </c:pt>
                  <c:pt idx="11">
                    <c:v>DMT1 Verification</c:v>
                  </c:pt>
                  <c:pt idx="12">
                    <c:v>DMT1 Confirm</c:v>
                  </c:pt>
                  <c:pt idx="13">
                    <c:v>Offical PO for MP</c:v>
                  </c:pt>
                  <c:pt idx="14">
                    <c:v>Case Injection</c:v>
                  </c:pt>
                  <c:pt idx="15">
                    <c:v>Material Ready</c:v>
                  </c:pt>
                  <c:pt idx="16">
                    <c:v>Mass Production</c:v>
                  </c:pt>
                  <c:pt idx="17">
                    <c:v>Delivery</c:v>
                  </c:pt>
                </c:lvl>
                <c:lvl>
                  <c:pt idx="0">
                    <c:v>Tooling</c:v>
                  </c:pt>
                  <c:pt idx="1">
                    <c:v>DMT0</c:v>
                  </c:pt>
                  <c:pt idx="5">
                    <c:v>DMT1</c:v>
                  </c:pt>
                  <c:pt idx="9">
                    <c:v>Confirm</c:v>
                  </c:pt>
                  <c:pt idx="14">
                    <c:v>MP</c:v>
                  </c:pt>
                </c:lvl>
              </c:multiLvlStrCache>
            </c:multiLvlStrRef>
          </c:cat>
          <c:val>
            <c:numRef>
              <c:f>'KYO-JC-KC2'!$D$5:$D$22</c:f>
              <c:numCache>
                <c:formatCode>_(* #,##0_);_(* \(#,##0\);_(* "-"_);_(@_)</c:formatCode>
                <c:ptCount val="18"/>
                <c:pt idx="0">
                  <c:v>1</c:v>
                </c:pt>
                <c:pt idx="1">
                  <c:v>43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  <c:pt idx="8">
                  <c:v>5</c:v>
                </c:pt>
                <c:pt idx="9">
                  <c:v>14</c:v>
                </c:pt>
                <c:pt idx="10">
                  <c:v>2</c:v>
                </c:pt>
                <c:pt idx="11">
                  <c:v>14</c:v>
                </c:pt>
                <c:pt idx="12">
                  <c:v>3</c:v>
                </c:pt>
                <c:pt idx="13">
                  <c:v>1</c:v>
                </c:pt>
                <c:pt idx="14">
                  <c:v>35</c:v>
                </c:pt>
                <c:pt idx="15">
                  <c:v>40</c:v>
                </c:pt>
                <c:pt idx="16">
                  <c:v>14</c:v>
                </c:pt>
                <c:pt idx="17">
                  <c:v>14</c:v>
                </c:pt>
              </c:numCache>
            </c:numRef>
          </c:val>
        </c:ser>
        <c:ser>
          <c:idx val="2"/>
          <c:order val="2"/>
          <c:tx>
            <c:strRef>
              <c:f>'KYO-JC-KC2'!$E$4</c:f>
              <c:strCache>
                <c:ptCount val="1"/>
                <c:pt idx="0">
                  <c:v>End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-0.79794246307446903"/>
                  <c:y val="-1.453259476286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69205378739422296"/>
                  <c:y val="1.1444790331441101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dk1"/>
                    </a:solidFill>
                    <a:latin typeface="Times New Roman" panose="02020503050405090304" pitchFamily="18" charset="0"/>
                    <a:ea typeface="+mn-ea"/>
                    <a:cs typeface="Times New Roman" panose="02020503050405090304" pitchFamily="18" charset="0"/>
                  </a:defRPr>
                </a:pPr>
                <a:endParaRPr lang="ko-K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'KYO-JC-KC2'!$A$5:$B$22</c:f>
              <c:multiLvlStrCache>
                <c:ptCount val="18"/>
                <c:lvl>
                  <c:pt idx="0">
                    <c:v>Tooling Confirm</c:v>
                  </c:pt>
                  <c:pt idx="1">
                    <c:v>T0 (without texture)</c:v>
                  </c:pt>
                  <c:pt idx="2">
                    <c:v>T0 Assmebly</c:v>
                  </c:pt>
                  <c:pt idx="3">
                    <c:v>T0 Testing</c:v>
                  </c:pt>
                  <c:pt idx="4">
                    <c:v>T0  Delivery</c:v>
                  </c:pt>
                  <c:pt idx="5">
                    <c:v>T1 (T-final sample)</c:v>
                  </c:pt>
                  <c:pt idx="6">
                    <c:v>T1 Assembly</c:v>
                  </c:pt>
                  <c:pt idx="7">
                    <c:v>T1 Testing</c:v>
                  </c:pt>
                  <c:pt idx="8">
                    <c:v>T1 Delivery</c:v>
                  </c:pt>
                  <c:pt idx="9">
                    <c:v>DMT0 Verification</c:v>
                  </c:pt>
                  <c:pt idx="10">
                    <c:v>DMT0 Confirm</c:v>
                  </c:pt>
                  <c:pt idx="11">
                    <c:v>DMT1 Verification</c:v>
                  </c:pt>
                  <c:pt idx="12">
                    <c:v>DMT1 Confirm</c:v>
                  </c:pt>
                  <c:pt idx="13">
                    <c:v>Offical PO for MP</c:v>
                  </c:pt>
                  <c:pt idx="14">
                    <c:v>Case Injection</c:v>
                  </c:pt>
                  <c:pt idx="15">
                    <c:v>Material Ready</c:v>
                  </c:pt>
                  <c:pt idx="16">
                    <c:v>Mass Production</c:v>
                  </c:pt>
                  <c:pt idx="17">
                    <c:v>Delivery</c:v>
                  </c:pt>
                </c:lvl>
                <c:lvl>
                  <c:pt idx="0">
                    <c:v>Tooling</c:v>
                  </c:pt>
                  <c:pt idx="1">
                    <c:v>DMT0</c:v>
                  </c:pt>
                  <c:pt idx="5">
                    <c:v>DMT1</c:v>
                  </c:pt>
                  <c:pt idx="9">
                    <c:v>Confirm</c:v>
                  </c:pt>
                  <c:pt idx="14">
                    <c:v>MP</c:v>
                  </c:pt>
                </c:lvl>
              </c:multiLvlStrCache>
            </c:multiLvlStrRef>
          </c:cat>
          <c:val>
            <c:numRef>
              <c:f>'KYO-JC-KC2'!$E$5:$E$22</c:f>
              <c:numCache>
                <c:formatCode>m/d/yyyy</c:formatCode>
                <c:ptCount val="18"/>
                <c:pt idx="0">
                  <c:v>46134</c:v>
                </c:pt>
                <c:pt idx="1">
                  <c:v>46176</c:v>
                </c:pt>
                <c:pt idx="2">
                  <c:v>46182</c:v>
                </c:pt>
                <c:pt idx="3">
                  <c:v>46185</c:v>
                </c:pt>
                <c:pt idx="4">
                  <c:v>46188</c:v>
                </c:pt>
                <c:pt idx="5">
                  <c:v>46189</c:v>
                </c:pt>
                <c:pt idx="6">
                  <c:v>46195</c:v>
                </c:pt>
                <c:pt idx="7">
                  <c:v>46198</c:v>
                </c:pt>
                <c:pt idx="8">
                  <c:v>46202</c:v>
                </c:pt>
                <c:pt idx="9">
                  <c:v>46203</c:v>
                </c:pt>
                <c:pt idx="10">
                  <c:v>46204</c:v>
                </c:pt>
                <c:pt idx="11">
                  <c:v>46217</c:v>
                </c:pt>
                <c:pt idx="12">
                  <c:v>46219</c:v>
                </c:pt>
                <c:pt idx="13">
                  <c:v>46219</c:v>
                </c:pt>
                <c:pt idx="14">
                  <c:v>46254</c:v>
                </c:pt>
                <c:pt idx="15">
                  <c:v>46259</c:v>
                </c:pt>
                <c:pt idx="16">
                  <c:v>46272</c:v>
                </c:pt>
                <c:pt idx="17">
                  <c:v>46285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3901056"/>
        <c:axId val="260726144"/>
      </c:barChart>
      <c:catAx>
        <c:axId val="2339010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Times New Roman" panose="02020503050405090304" pitchFamily="18" charset="0"/>
                <a:ea typeface="+mn-ea"/>
                <a:cs typeface="Times New Roman" panose="02020503050405090304" pitchFamily="18" charset="0"/>
              </a:defRPr>
            </a:pPr>
            <a:endParaRPr lang="ko-KR"/>
          </a:p>
        </c:txPr>
        <c:crossAx val="260726144"/>
        <c:crosses val="autoZero"/>
        <c:auto val="1"/>
        <c:lblAlgn val="ctr"/>
        <c:lblOffset val="100"/>
        <c:noMultiLvlLbl val="0"/>
      </c:catAx>
      <c:valAx>
        <c:axId val="260726144"/>
        <c:scaling>
          <c:orientation val="minMax"/>
          <c:max val="46305"/>
          <c:min val="46122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Times New Roman" panose="02020503050405090304" pitchFamily="18" charset="0"/>
                <a:ea typeface="+mn-ea"/>
                <a:cs typeface="Times New Roman" panose="02020503050405090304" pitchFamily="18" charset="0"/>
              </a:defRPr>
            </a:pPr>
            <a:endParaRPr lang="ko-KR"/>
          </a:p>
        </c:txPr>
        <c:crossAx val="233901056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24697bc8-cec8-440b-8538-c64b8f3b2a16}"/>
      </c:ext>
    </c:extLst>
  </c:chart>
  <c:spPr>
    <a:solidFill>
      <a:schemeClr val="lt1"/>
    </a:solidFill>
    <a:ln w="2540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 lang="zh-CN" sz="900">
          <a:solidFill>
            <a:schemeClr val="dk1"/>
          </a:solidFill>
          <a:latin typeface="Times New Roman" panose="02020503050405090304" pitchFamily="18" charset="0"/>
          <a:ea typeface="+mn-ea"/>
          <a:cs typeface="Times New Roman" panose="02020503050405090304" pitchFamily="18" charset="0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'KYO-JC-DG1'!$A$2</c:f>
          <c:strCache>
            <c:ptCount val="1"/>
            <c:pt idx="0">
              <c:v>KYO-JC-DG1 Schedule</c:v>
            </c:pt>
          </c:strCache>
        </c:strRef>
      </c:tx>
      <c:layout/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'KYO-JC-DG1'!$C$4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5.3385562758573403E-2"/>
                  <c:y val="-1.3590955555564199E-3"/>
                </c:manualLayout>
              </c:layout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0556890544274901"/>
                      <c:h val="0.042579837194740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3.93212613129241E-2"/>
                  <c:y val="7.793902215711410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02903313556394E-2"/>
                  <c:y val="-1.7602087529755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dk1"/>
                    </a:solidFill>
                    <a:latin typeface="Times New Roman" panose="02020503050405090304" pitchFamily="18" charset="0"/>
                    <a:ea typeface="+mn-ea"/>
                    <a:cs typeface="Times New Roman" panose="02020503050405090304" pitchFamily="18" charset="0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'KYO-JC-DG1'!$A$5:$B$22</c:f>
              <c:multiLvlStrCache>
                <c:ptCount val="18"/>
                <c:lvl>
                  <c:pt idx="0">
                    <c:v>Tooling Confirm</c:v>
                  </c:pt>
                  <c:pt idx="1">
                    <c:v>T0 (without texture)</c:v>
                  </c:pt>
                  <c:pt idx="2">
                    <c:v>T0 Assmebly</c:v>
                  </c:pt>
                  <c:pt idx="3">
                    <c:v>T0 Testing</c:v>
                  </c:pt>
                  <c:pt idx="4">
                    <c:v>T0  Delivery</c:v>
                  </c:pt>
                  <c:pt idx="5">
                    <c:v>T1 (T-final sample)</c:v>
                  </c:pt>
                  <c:pt idx="6">
                    <c:v>T1 Assembly</c:v>
                  </c:pt>
                  <c:pt idx="7">
                    <c:v>T1 Testing</c:v>
                  </c:pt>
                  <c:pt idx="8">
                    <c:v>T1 Delivery</c:v>
                  </c:pt>
                  <c:pt idx="9">
                    <c:v>DMT0 Verification</c:v>
                  </c:pt>
                  <c:pt idx="10">
                    <c:v>DMT0 Confirm</c:v>
                  </c:pt>
                  <c:pt idx="11">
                    <c:v>DMT1 Verification</c:v>
                  </c:pt>
                  <c:pt idx="12">
                    <c:v>DMT1 Confirm</c:v>
                  </c:pt>
                  <c:pt idx="13">
                    <c:v>Offical PO for MP</c:v>
                  </c:pt>
                  <c:pt idx="14">
                    <c:v>Case Injection</c:v>
                  </c:pt>
                  <c:pt idx="15">
                    <c:v>Material Ready</c:v>
                  </c:pt>
                  <c:pt idx="16">
                    <c:v>Mass Production</c:v>
                  </c:pt>
                  <c:pt idx="17">
                    <c:v>Delivery</c:v>
                  </c:pt>
                </c:lvl>
                <c:lvl>
                  <c:pt idx="0">
                    <c:v>Tooling</c:v>
                  </c:pt>
                  <c:pt idx="1">
                    <c:v>DMT0</c:v>
                  </c:pt>
                  <c:pt idx="5">
                    <c:v>DMT1</c:v>
                  </c:pt>
                  <c:pt idx="9">
                    <c:v>Confirm</c:v>
                  </c:pt>
                  <c:pt idx="14">
                    <c:v>MP</c:v>
                  </c:pt>
                </c:lvl>
              </c:multiLvlStrCache>
            </c:multiLvlStrRef>
          </c:cat>
          <c:val>
            <c:numRef>
              <c:f>'KYO-JC-DG1'!$C$5:$C$22</c:f>
              <c:numCache>
                <c:formatCode>m/d/yyyy</c:formatCode>
                <c:ptCount val="18"/>
                <c:pt idx="0">
                  <c:v>46136</c:v>
                </c:pt>
                <c:pt idx="1">
                  <c:v>46136</c:v>
                </c:pt>
                <c:pt idx="2">
                  <c:v>46174</c:v>
                </c:pt>
                <c:pt idx="3">
                  <c:v>46183</c:v>
                </c:pt>
                <c:pt idx="4">
                  <c:v>46185</c:v>
                </c:pt>
                <c:pt idx="5">
                  <c:v>46183</c:v>
                </c:pt>
                <c:pt idx="6">
                  <c:v>46192</c:v>
                </c:pt>
                <c:pt idx="7">
                  <c:v>46198</c:v>
                </c:pt>
                <c:pt idx="8">
                  <c:v>46202</c:v>
                </c:pt>
                <c:pt idx="9">
                  <c:v>46190</c:v>
                </c:pt>
                <c:pt idx="10">
                  <c:v>46203</c:v>
                </c:pt>
                <c:pt idx="11">
                  <c:v>46206</c:v>
                </c:pt>
                <c:pt idx="12">
                  <c:v>46219</c:v>
                </c:pt>
                <c:pt idx="13">
                  <c:v>46220</c:v>
                </c:pt>
                <c:pt idx="14">
                  <c:v>46223</c:v>
                </c:pt>
                <c:pt idx="15">
                  <c:v>46221</c:v>
                </c:pt>
                <c:pt idx="16">
                  <c:v>46260</c:v>
                </c:pt>
                <c:pt idx="17">
                  <c:v>46272</c:v>
                </c:pt>
              </c:numCache>
            </c:numRef>
          </c:val>
        </c:ser>
        <c:ser>
          <c:idx val="1"/>
          <c:order val="1"/>
          <c:tx>
            <c:strRef>
              <c:f>'KYO-JC-DG1'!$D$4</c:f>
              <c:strCache>
                <c:ptCount val="1"/>
                <c:pt idx="0">
                  <c:v>Days</c:v>
                </c:pt>
              </c:strCache>
            </c:strRef>
          </c:tx>
          <c:invertIfNegative val="0"/>
          <c:cat>
            <c:multiLvlStrRef>
              <c:f>'KYO-JC-DG1'!$A$5:$B$22</c:f>
              <c:multiLvlStrCache>
                <c:ptCount val="18"/>
                <c:lvl>
                  <c:pt idx="0">
                    <c:v>Tooling Confirm</c:v>
                  </c:pt>
                  <c:pt idx="1">
                    <c:v>T0 (without texture)</c:v>
                  </c:pt>
                  <c:pt idx="2">
                    <c:v>T0 Assmebly</c:v>
                  </c:pt>
                  <c:pt idx="3">
                    <c:v>T0 Testing</c:v>
                  </c:pt>
                  <c:pt idx="4">
                    <c:v>T0  Delivery</c:v>
                  </c:pt>
                  <c:pt idx="5">
                    <c:v>T1 (T-final sample)</c:v>
                  </c:pt>
                  <c:pt idx="6">
                    <c:v>T1 Assembly</c:v>
                  </c:pt>
                  <c:pt idx="7">
                    <c:v>T1 Testing</c:v>
                  </c:pt>
                  <c:pt idx="8">
                    <c:v>T1 Delivery</c:v>
                  </c:pt>
                  <c:pt idx="9">
                    <c:v>DMT0 Verification</c:v>
                  </c:pt>
                  <c:pt idx="10">
                    <c:v>DMT0 Confirm</c:v>
                  </c:pt>
                  <c:pt idx="11">
                    <c:v>DMT1 Verification</c:v>
                  </c:pt>
                  <c:pt idx="12">
                    <c:v>DMT1 Confirm</c:v>
                  </c:pt>
                  <c:pt idx="13">
                    <c:v>Offical PO for MP</c:v>
                  </c:pt>
                  <c:pt idx="14">
                    <c:v>Case Injection</c:v>
                  </c:pt>
                  <c:pt idx="15">
                    <c:v>Material Ready</c:v>
                  </c:pt>
                  <c:pt idx="16">
                    <c:v>Mass Production</c:v>
                  </c:pt>
                  <c:pt idx="17">
                    <c:v>Delivery</c:v>
                  </c:pt>
                </c:lvl>
                <c:lvl>
                  <c:pt idx="0">
                    <c:v>Tooling</c:v>
                  </c:pt>
                  <c:pt idx="1">
                    <c:v>DMT0</c:v>
                  </c:pt>
                  <c:pt idx="5">
                    <c:v>DMT1</c:v>
                  </c:pt>
                  <c:pt idx="9">
                    <c:v>Confirm</c:v>
                  </c:pt>
                  <c:pt idx="14">
                    <c:v>MP</c:v>
                  </c:pt>
                </c:lvl>
              </c:multiLvlStrCache>
            </c:multiLvlStrRef>
          </c:cat>
          <c:val>
            <c:numRef>
              <c:f>'KYO-JC-DG1'!$D$5:$D$22</c:f>
              <c:numCache>
                <c:formatCode>_(* #,##0_);_(* \(#,##0\);_(* "-"_);_(@_)</c:formatCode>
                <c:ptCount val="18"/>
                <c:pt idx="0">
                  <c:v>1</c:v>
                </c:pt>
                <c:pt idx="1">
                  <c:v>36</c:v>
                </c:pt>
                <c:pt idx="2">
                  <c:v>10</c:v>
                </c:pt>
                <c:pt idx="3">
                  <c:v>3</c:v>
                </c:pt>
                <c:pt idx="4">
                  <c:v>4</c:v>
                </c:pt>
                <c:pt idx="5">
                  <c:v>8</c:v>
                </c:pt>
                <c:pt idx="6">
                  <c:v>7</c:v>
                </c:pt>
                <c:pt idx="7">
                  <c:v>5</c:v>
                </c:pt>
                <c:pt idx="8">
                  <c:v>3</c:v>
                </c:pt>
                <c:pt idx="9">
                  <c:v>14</c:v>
                </c:pt>
                <c:pt idx="10">
                  <c:v>2</c:v>
                </c:pt>
                <c:pt idx="11">
                  <c:v>14</c:v>
                </c:pt>
                <c:pt idx="12">
                  <c:v>2</c:v>
                </c:pt>
                <c:pt idx="13">
                  <c:v>1</c:v>
                </c:pt>
                <c:pt idx="14">
                  <c:v>30</c:v>
                </c:pt>
                <c:pt idx="15">
                  <c:v>40</c:v>
                </c:pt>
                <c:pt idx="16">
                  <c:v>13</c:v>
                </c:pt>
                <c:pt idx="17">
                  <c:v>14</c:v>
                </c:pt>
              </c:numCache>
            </c:numRef>
          </c:val>
        </c:ser>
        <c:ser>
          <c:idx val="2"/>
          <c:order val="2"/>
          <c:tx>
            <c:strRef>
              <c:f>'KYO-JC-DG1'!$E$4</c:f>
              <c:strCache>
                <c:ptCount val="1"/>
                <c:pt idx="0">
                  <c:v>End</c:v>
                </c:pt>
              </c:strCache>
            </c:strRef>
          </c:tx>
          <c:spPr>
            <a:noFill/>
          </c:spPr>
          <c:invertIfNegative val="0"/>
          <c:dLbls>
            <c:dLbl>
              <c:idx val="0"/>
              <c:layout>
                <c:manualLayout>
                  <c:x val="-0.79794246307446903"/>
                  <c:y val="-1.453259476286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69205378739422296"/>
                  <c:y val="1.1444790331441101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dk1"/>
                    </a:solidFill>
                    <a:latin typeface="Times New Roman" panose="02020503050405090304" pitchFamily="18" charset="0"/>
                    <a:ea typeface="+mn-ea"/>
                    <a:cs typeface="Times New Roman" panose="02020503050405090304" pitchFamily="18" charset="0"/>
                  </a:defRPr>
                </a:pPr>
                <a:endParaRPr lang="ko-K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'KYO-JC-DG1'!$A$5:$B$22</c:f>
              <c:multiLvlStrCache>
                <c:ptCount val="18"/>
                <c:lvl>
                  <c:pt idx="0">
                    <c:v>Tooling Confirm</c:v>
                  </c:pt>
                  <c:pt idx="1">
                    <c:v>T0 (without texture)</c:v>
                  </c:pt>
                  <c:pt idx="2">
                    <c:v>T0 Assmebly</c:v>
                  </c:pt>
                  <c:pt idx="3">
                    <c:v>T0 Testing</c:v>
                  </c:pt>
                  <c:pt idx="4">
                    <c:v>T0  Delivery</c:v>
                  </c:pt>
                  <c:pt idx="5">
                    <c:v>T1 (T-final sample)</c:v>
                  </c:pt>
                  <c:pt idx="6">
                    <c:v>T1 Assembly</c:v>
                  </c:pt>
                  <c:pt idx="7">
                    <c:v>T1 Testing</c:v>
                  </c:pt>
                  <c:pt idx="8">
                    <c:v>T1 Delivery</c:v>
                  </c:pt>
                  <c:pt idx="9">
                    <c:v>DMT0 Verification</c:v>
                  </c:pt>
                  <c:pt idx="10">
                    <c:v>DMT0 Confirm</c:v>
                  </c:pt>
                  <c:pt idx="11">
                    <c:v>DMT1 Verification</c:v>
                  </c:pt>
                  <c:pt idx="12">
                    <c:v>DMT1 Confirm</c:v>
                  </c:pt>
                  <c:pt idx="13">
                    <c:v>Offical PO for MP</c:v>
                  </c:pt>
                  <c:pt idx="14">
                    <c:v>Case Injection</c:v>
                  </c:pt>
                  <c:pt idx="15">
                    <c:v>Material Ready</c:v>
                  </c:pt>
                  <c:pt idx="16">
                    <c:v>Mass Production</c:v>
                  </c:pt>
                  <c:pt idx="17">
                    <c:v>Delivery</c:v>
                  </c:pt>
                </c:lvl>
                <c:lvl>
                  <c:pt idx="0">
                    <c:v>Tooling</c:v>
                  </c:pt>
                  <c:pt idx="1">
                    <c:v>DMT0</c:v>
                  </c:pt>
                  <c:pt idx="5">
                    <c:v>DMT1</c:v>
                  </c:pt>
                  <c:pt idx="9">
                    <c:v>Confirm</c:v>
                  </c:pt>
                  <c:pt idx="14">
                    <c:v>MP</c:v>
                  </c:pt>
                </c:lvl>
              </c:multiLvlStrCache>
            </c:multiLvlStrRef>
          </c:cat>
          <c:val>
            <c:numRef>
              <c:f>'KYO-JC-DG1'!$E$5:$E$22</c:f>
              <c:numCache>
                <c:formatCode>m/d/yyyy</c:formatCode>
                <c:ptCount val="18"/>
                <c:pt idx="0">
                  <c:v>46136</c:v>
                </c:pt>
                <c:pt idx="1">
                  <c:v>46171</c:v>
                </c:pt>
                <c:pt idx="2">
                  <c:v>46183</c:v>
                </c:pt>
                <c:pt idx="3">
                  <c:v>46185</c:v>
                </c:pt>
                <c:pt idx="4">
                  <c:v>46188</c:v>
                </c:pt>
                <c:pt idx="5">
                  <c:v>46190</c:v>
                </c:pt>
                <c:pt idx="6">
                  <c:v>46198</c:v>
                </c:pt>
                <c:pt idx="7">
                  <c:v>46202</c:v>
                </c:pt>
                <c:pt idx="8">
                  <c:v>46204</c:v>
                </c:pt>
                <c:pt idx="9">
                  <c:v>46203</c:v>
                </c:pt>
                <c:pt idx="10">
                  <c:v>46204</c:v>
                </c:pt>
                <c:pt idx="11">
                  <c:v>46219</c:v>
                </c:pt>
                <c:pt idx="12">
                  <c:v>46220</c:v>
                </c:pt>
                <c:pt idx="13">
                  <c:v>46220</c:v>
                </c:pt>
                <c:pt idx="14">
                  <c:v>46252</c:v>
                </c:pt>
                <c:pt idx="15">
                  <c:v>46260</c:v>
                </c:pt>
                <c:pt idx="16">
                  <c:v>46272</c:v>
                </c:pt>
                <c:pt idx="17">
                  <c:v>46285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556096"/>
        <c:axId val="343855872"/>
      </c:barChart>
      <c:catAx>
        <c:axId val="32355609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Times New Roman" panose="02020503050405090304" pitchFamily="18" charset="0"/>
                <a:ea typeface="+mn-ea"/>
                <a:cs typeface="Times New Roman" panose="02020503050405090304" pitchFamily="18" charset="0"/>
              </a:defRPr>
            </a:pPr>
            <a:endParaRPr lang="ko-KR"/>
          </a:p>
        </c:txPr>
        <c:crossAx val="343855872"/>
        <c:crosses val="autoZero"/>
        <c:auto val="1"/>
        <c:lblAlgn val="ctr"/>
        <c:lblOffset val="100"/>
        <c:noMultiLvlLbl val="0"/>
      </c:catAx>
      <c:valAx>
        <c:axId val="343855872"/>
        <c:scaling>
          <c:orientation val="minMax"/>
          <c:max val="46296"/>
          <c:min val="46122"/>
        </c:scaling>
        <c:delete val="0"/>
        <c:axPos val="t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dk1"/>
                </a:solidFill>
                <a:latin typeface="Times New Roman" panose="02020503050405090304" pitchFamily="18" charset="0"/>
                <a:ea typeface="+mn-ea"/>
                <a:cs typeface="Times New Roman" panose="02020503050405090304" pitchFamily="18" charset="0"/>
              </a:defRPr>
            </a:pPr>
            <a:endParaRPr lang="ko-KR"/>
          </a:p>
        </c:txPr>
        <c:crossAx val="323556096"/>
        <c:crosses val="autoZero"/>
        <c:crossBetween val="between"/>
      </c:valAx>
    </c:plotArea>
    <c:plotVisOnly val="1"/>
    <c:dispBlanksAs val="gap"/>
    <c:showDLblsOverMax val="0"/>
    <c:extLst>
      <c:ext uri="{0b15fc19-7d7d-44ad-8c2d-2c3a37ce22c3}">
        <chartProps xmlns="https://web.wps.cn/et/2018/main" chartId="{24697bc8-cec8-440b-8538-c64b8f3b2a16}"/>
      </c:ext>
    </c:extLst>
  </c:chart>
  <c:spPr>
    <a:solidFill>
      <a:schemeClr val="lt1"/>
    </a:solidFill>
    <a:ln w="25400" cap="flat" cmpd="sng" algn="ctr">
      <a:solidFill>
        <a:schemeClr val="dk1"/>
      </a:solidFill>
      <a:prstDash val="solid"/>
      <a:round/>
    </a:ln>
    <a:effectLst/>
  </c:spPr>
  <c:txPr>
    <a:bodyPr/>
    <a:lstStyle/>
    <a:p>
      <a:pPr>
        <a:defRPr lang="zh-CN" sz="900">
          <a:solidFill>
            <a:schemeClr val="dk1"/>
          </a:solidFill>
          <a:latin typeface="Times New Roman" panose="02020503050405090304" pitchFamily="18" charset="0"/>
          <a:ea typeface="+mn-ea"/>
          <a:cs typeface="Times New Roman" panose="02020503050405090304" pitchFamily="18" charset="0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34925</xdr:rowOff>
    </xdr:from>
    <xdr:to>
      <xdr:col>27</xdr:col>
      <xdr:colOff>466725</xdr:colOff>
      <xdr:row>26</xdr:row>
      <xdr:rowOff>180975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34925</xdr:rowOff>
    </xdr:from>
    <xdr:to>
      <xdr:col>27</xdr:col>
      <xdr:colOff>466725</xdr:colOff>
      <xdr:row>22</xdr:row>
      <xdr:rowOff>180975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34925</xdr:rowOff>
    </xdr:from>
    <xdr:to>
      <xdr:col>27</xdr:col>
      <xdr:colOff>466725</xdr:colOff>
      <xdr:row>22</xdr:row>
      <xdr:rowOff>180975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="85" zoomScaleNormal="85" workbookViewId="0">
      <selection activeCell="X32" sqref="X32"/>
    </sheetView>
  </sheetViews>
  <sheetFormatPr defaultColWidth="9" defaultRowHeight="15" x14ac:dyDescent="0.25"/>
  <cols>
    <col min="1" max="1" width="11.125" style="3" customWidth="1"/>
    <col min="2" max="2" width="19.625" style="3" customWidth="1"/>
    <col min="3" max="3" width="9.375" style="3" customWidth="1"/>
    <col min="4" max="4" width="6.625" style="3" customWidth="1"/>
    <col min="5" max="6" width="9.5" style="3" customWidth="1"/>
    <col min="7" max="7" width="19.75" style="3" customWidth="1"/>
    <col min="8" max="8" width="2.5" style="18" customWidth="1"/>
    <col min="9" max="16384" width="9" style="18"/>
  </cols>
  <sheetData>
    <row r="1" spans="1:7" ht="5.25" customHeight="1" x14ac:dyDescent="0.25"/>
    <row r="2" spans="1:7" ht="21" customHeight="1" x14ac:dyDescent="0.2">
      <c r="A2" s="44" t="s">
        <v>47</v>
      </c>
      <c r="B2" s="44"/>
      <c r="C2" s="44"/>
      <c r="D2" s="44"/>
      <c r="E2" s="44"/>
      <c r="F2" s="44"/>
      <c r="G2" s="44"/>
    </row>
    <row r="3" spans="1:7" ht="4.5" customHeight="1" x14ac:dyDescent="0.25"/>
    <row r="4" spans="1:7" ht="15.75" x14ac:dyDescent="0.2">
      <c r="A4" s="19" t="s">
        <v>46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43</v>
      </c>
      <c r="G4" s="4" t="s">
        <v>4</v>
      </c>
    </row>
    <row r="5" spans="1:7" s="17" customFormat="1" ht="15.75" customHeight="1" x14ac:dyDescent="0.2">
      <c r="A5" s="27" t="s">
        <v>48</v>
      </c>
      <c r="B5" s="37" t="s">
        <v>80</v>
      </c>
      <c r="C5" s="20">
        <v>46134</v>
      </c>
      <c r="D5" s="21">
        <v>1</v>
      </c>
      <c r="E5" s="20">
        <f t="shared" ref="E5:E26" si="0">C5+D5-1</f>
        <v>46134</v>
      </c>
      <c r="F5" s="38" t="s">
        <v>66</v>
      </c>
      <c r="G5" s="20"/>
    </row>
    <row r="6" spans="1:7" s="17" customFormat="1" ht="15.75" customHeight="1" x14ac:dyDescent="0.2">
      <c r="A6" s="27" t="s">
        <v>49</v>
      </c>
      <c r="B6" s="30" t="s">
        <v>42</v>
      </c>
      <c r="C6" s="31">
        <v>46139</v>
      </c>
      <c r="D6" s="32">
        <v>26</v>
      </c>
      <c r="E6" s="31">
        <f t="shared" si="0"/>
        <v>46164</v>
      </c>
      <c r="F6" s="15" t="s">
        <v>44</v>
      </c>
      <c r="G6" s="15"/>
    </row>
    <row r="7" spans="1:7" s="17" customFormat="1" ht="15.75" customHeight="1" x14ac:dyDescent="0.2">
      <c r="A7" s="26"/>
      <c r="B7" s="8" t="s">
        <v>57</v>
      </c>
      <c r="C7" s="22">
        <f>E6+1</f>
        <v>46165</v>
      </c>
      <c r="D7" s="23">
        <v>4</v>
      </c>
      <c r="E7" s="22">
        <f t="shared" ref="E7" si="1">C7+D7-1</f>
        <v>46168</v>
      </c>
      <c r="F7" s="9" t="s">
        <v>44</v>
      </c>
      <c r="G7" s="9"/>
    </row>
    <row r="8" spans="1:7" s="17" customFormat="1" ht="15.75" customHeight="1" x14ac:dyDescent="0.2">
      <c r="A8" s="26"/>
      <c r="B8" s="8" t="s">
        <v>58</v>
      </c>
      <c r="C8" s="22">
        <f>E7</f>
        <v>46168</v>
      </c>
      <c r="D8" s="23">
        <v>3</v>
      </c>
      <c r="E8" s="22">
        <f t="shared" si="0"/>
        <v>46170</v>
      </c>
      <c r="F8" s="9" t="s">
        <v>44</v>
      </c>
      <c r="G8" s="9"/>
    </row>
    <row r="9" spans="1:7" s="17" customFormat="1" ht="15.75" customHeight="1" x14ac:dyDescent="0.2">
      <c r="A9" s="36"/>
      <c r="B9" s="11" t="s">
        <v>56</v>
      </c>
      <c r="C9" s="24">
        <f>E8+1</f>
        <v>46171</v>
      </c>
      <c r="D9" s="33">
        <v>4</v>
      </c>
      <c r="E9" s="24">
        <f>C9+D9-1</f>
        <v>46174</v>
      </c>
      <c r="F9" s="12" t="s">
        <v>44</v>
      </c>
      <c r="G9" s="12" t="s">
        <v>59</v>
      </c>
    </row>
    <row r="10" spans="1:7" s="17" customFormat="1" ht="15.75" customHeight="1" x14ac:dyDescent="0.2">
      <c r="A10" s="30" t="s">
        <v>50</v>
      </c>
      <c r="B10" s="34" t="s">
        <v>5</v>
      </c>
      <c r="C10" s="15">
        <f>E5</f>
        <v>46134</v>
      </c>
      <c r="D10" s="43">
        <v>43</v>
      </c>
      <c r="E10" s="31">
        <f t="shared" si="0"/>
        <v>46176</v>
      </c>
      <c r="F10" s="15" t="s">
        <v>54</v>
      </c>
      <c r="G10" s="35"/>
    </row>
    <row r="11" spans="1:7" s="17" customFormat="1" ht="15.75" customHeight="1" x14ac:dyDescent="0.2">
      <c r="A11" s="8"/>
      <c r="B11" s="8" t="s">
        <v>53</v>
      </c>
      <c r="C11" s="9">
        <f>E10+2</f>
        <v>46178</v>
      </c>
      <c r="D11" s="28">
        <v>8</v>
      </c>
      <c r="E11" s="22">
        <f t="shared" ref="E11:E13" si="2">C11+D11-1</f>
        <v>46185</v>
      </c>
      <c r="F11" s="9" t="s">
        <v>44</v>
      </c>
      <c r="G11" s="22"/>
    </row>
    <row r="12" spans="1:7" s="17" customFormat="1" ht="15.75" customHeight="1" x14ac:dyDescent="0.2">
      <c r="A12" s="8"/>
      <c r="B12" s="8" t="s">
        <v>45</v>
      </c>
      <c r="C12" s="9">
        <f>E11</f>
        <v>46185</v>
      </c>
      <c r="D12" s="28">
        <v>5</v>
      </c>
      <c r="E12" s="22">
        <f t="shared" si="2"/>
        <v>46189</v>
      </c>
      <c r="F12" s="9" t="s">
        <v>44</v>
      </c>
      <c r="G12" s="22"/>
    </row>
    <row r="13" spans="1:7" s="17" customFormat="1" ht="15.75" customHeight="1" x14ac:dyDescent="0.2">
      <c r="A13" s="11"/>
      <c r="B13" s="11" t="s">
        <v>52</v>
      </c>
      <c r="C13" s="12">
        <f>E12</f>
        <v>46189</v>
      </c>
      <c r="D13" s="29">
        <v>4</v>
      </c>
      <c r="E13" s="24">
        <f t="shared" si="2"/>
        <v>46192</v>
      </c>
      <c r="F13" s="12" t="s">
        <v>44</v>
      </c>
      <c r="G13" s="12" t="s">
        <v>55</v>
      </c>
    </row>
    <row r="14" spans="1:7" s="17" customFormat="1" ht="15.75" customHeight="1" x14ac:dyDescent="0.2">
      <c r="A14" s="30" t="s">
        <v>51</v>
      </c>
      <c r="B14" s="34" t="s">
        <v>6</v>
      </c>
      <c r="C14" s="15">
        <f>E11</f>
        <v>46185</v>
      </c>
      <c r="D14" s="43">
        <v>15</v>
      </c>
      <c r="E14" s="31">
        <f t="shared" si="0"/>
        <v>46199</v>
      </c>
      <c r="F14" s="15" t="s">
        <v>67</v>
      </c>
      <c r="G14" s="35"/>
    </row>
    <row r="15" spans="1:7" s="17" customFormat="1" ht="15.75" customHeight="1" x14ac:dyDescent="0.2">
      <c r="A15" s="8"/>
      <c r="B15" s="8" t="s">
        <v>62</v>
      </c>
      <c r="C15" s="9">
        <f>E14+4</f>
        <v>46203</v>
      </c>
      <c r="D15" s="28">
        <v>8</v>
      </c>
      <c r="E15" s="22">
        <f t="shared" si="0"/>
        <v>46210</v>
      </c>
      <c r="F15" s="9" t="s">
        <v>61</v>
      </c>
      <c r="G15" s="22"/>
    </row>
    <row r="16" spans="1:7" s="17" customFormat="1" ht="15.75" customHeight="1" x14ac:dyDescent="0.2">
      <c r="A16" s="8"/>
      <c r="B16" s="8" t="s">
        <v>63</v>
      </c>
      <c r="C16" s="9">
        <f>E15</f>
        <v>46210</v>
      </c>
      <c r="D16" s="28">
        <v>4</v>
      </c>
      <c r="E16" s="22">
        <f t="shared" ref="E16:E17" si="3">C16+D16-1</f>
        <v>46213</v>
      </c>
      <c r="F16" s="9" t="s">
        <v>61</v>
      </c>
      <c r="G16" s="22"/>
    </row>
    <row r="17" spans="1:7" s="17" customFormat="1" ht="15.75" customHeight="1" x14ac:dyDescent="0.2">
      <c r="A17" s="11"/>
      <c r="B17" s="11" t="s">
        <v>64</v>
      </c>
      <c r="C17" s="12">
        <f>E16</f>
        <v>46213</v>
      </c>
      <c r="D17" s="29">
        <v>4</v>
      </c>
      <c r="E17" s="24">
        <f t="shared" si="3"/>
        <v>46216</v>
      </c>
      <c r="F17" s="12" t="s">
        <v>61</v>
      </c>
      <c r="G17" s="12" t="s">
        <v>55</v>
      </c>
    </row>
    <row r="18" spans="1:7" s="17" customFormat="1" ht="15.75" customHeight="1" x14ac:dyDescent="0.2">
      <c r="A18" s="30" t="s">
        <v>65</v>
      </c>
      <c r="B18" s="30" t="s">
        <v>68</v>
      </c>
      <c r="C18" s="15">
        <f>E13+3</f>
        <v>46195</v>
      </c>
      <c r="D18" s="43">
        <v>14</v>
      </c>
      <c r="E18" s="31">
        <f t="shared" si="0"/>
        <v>46208</v>
      </c>
      <c r="F18" s="15" t="s">
        <v>66</v>
      </c>
      <c r="G18" s="31"/>
    </row>
    <row r="19" spans="1:7" s="17" customFormat="1" ht="15.75" customHeight="1" x14ac:dyDescent="0.2">
      <c r="A19" s="8"/>
      <c r="B19" s="8" t="s">
        <v>69</v>
      </c>
      <c r="C19" s="9">
        <f>E18</f>
        <v>46208</v>
      </c>
      <c r="D19" s="28">
        <v>2</v>
      </c>
      <c r="E19" s="22">
        <f t="shared" ref="E19:E20" si="4">C19+D19-1</f>
        <v>46209</v>
      </c>
      <c r="F19" s="9" t="s">
        <v>66</v>
      </c>
      <c r="G19" s="22"/>
    </row>
    <row r="20" spans="1:7" s="17" customFormat="1" ht="15.75" customHeight="1" x14ac:dyDescent="0.2">
      <c r="A20" s="8"/>
      <c r="B20" s="8" t="s">
        <v>70</v>
      </c>
      <c r="C20" s="9">
        <f>E17+2</f>
        <v>46218</v>
      </c>
      <c r="D20" s="39">
        <v>14</v>
      </c>
      <c r="E20" s="22">
        <f t="shared" si="4"/>
        <v>46231</v>
      </c>
      <c r="F20" s="9" t="s">
        <v>66</v>
      </c>
      <c r="G20" s="22"/>
    </row>
    <row r="21" spans="1:7" s="17" customFormat="1" ht="15.75" customHeight="1" x14ac:dyDescent="0.2">
      <c r="A21" s="8"/>
      <c r="B21" s="8" t="s">
        <v>71</v>
      </c>
      <c r="C21" s="9">
        <f>E20</f>
        <v>46231</v>
      </c>
      <c r="D21" s="28">
        <v>2</v>
      </c>
      <c r="E21" s="22">
        <f t="shared" ref="E21" si="5">C21+D21-1</f>
        <v>46232</v>
      </c>
      <c r="F21" s="9" t="s">
        <v>66</v>
      </c>
      <c r="G21" s="22"/>
    </row>
    <row r="22" spans="1:7" s="17" customFormat="1" ht="15.75" customHeight="1" x14ac:dyDescent="0.2">
      <c r="A22" s="11"/>
      <c r="B22" s="11" t="s">
        <v>72</v>
      </c>
      <c r="C22" s="12">
        <f>MAX(E21,E19)</f>
        <v>46232</v>
      </c>
      <c r="D22" s="29">
        <v>1</v>
      </c>
      <c r="E22" s="24">
        <f t="shared" si="0"/>
        <v>46232</v>
      </c>
      <c r="F22" s="12" t="s">
        <v>66</v>
      </c>
      <c r="G22" s="24" t="s">
        <v>7</v>
      </c>
    </row>
    <row r="23" spans="1:7" s="17" customFormat="1" ht="15.75" customHeight="1" x14ac:dyDescent="0.2">
      <c r="A23" s="8" t="s">
        <v>88</v>
      </c>
      <c r="B23" s="8" t="s">
        <v>74</v>
      </c>
      <c r="C23" s="9">
        <f>E22+1</f>
        <v>46233</v>
      </c>
      <c r="D23" s="28">
        <v>35</v>
      </c>
      <c r="E23" s="22">
        <f t="shared" si="0"/>
        <v>46267</v>
      </c>
      <c r="F23" s="9" t="s">
        <v>73</v>
      </c>
      <c r="G23" s="22"/>
    </row>
    <row r="24" spans="1:7" s="17" customFormat="1" ht="15.75" customHeight="1" x14ac:dyDescent="0.2">
      <c r="A24" s="8"/>
      <c r="B24" s="8" t="s">
        <v>76</v>
      </c>
      <c r="C24" s="9">
        <f>E22+1</f>
        <v>46233</v>
      </c>
      <c r="D24" s="28">
        <v>40</v>
      </c>
      <c r="E24" s="22">
        <f t="shared" si="0"/>
        <v>46272</v>
      </c>
      <c r="F24" s="9" t="s">
        <v>61</v>
      </c>
      <c r="G24" s="22"/>
    </row>
    <row r="25" spans="1:7" s="17" customFormat="1" ht="15.75" customHeight="1" x14ac:dyDescent="0.2">
      <c r="A25" s="8"/>
      <c r="B25" s="8" t="s">
        <v>75</v>
      </c>
      <c r="C25" s="9">
        <f>MAX(E23,E24)</f>
        <v>46272</v>
      </c>
      <c r="D25" s="28">
        <v>14</v>
      </c>
      <c r="E25" s="22">
        <f t="shared" ref="E25" si="6">C25+D25-1</f>
        <v>46285</v>
      </c>
      <c r="F25" s="9" t="s">
        <v>61</v>
      </c>
      <c r="G25" s="22"/>
    </row>
    <row r="26" spans="1:7" s="17" customFormat="1" ht="15.75" customHeight="1" x14ac:dyDescent="0.2">
      <c r="A26" s="11"/>
      <c r="B26" s="11" t="s">
        <v>77</v>
      </c>
      <c r="C26" s="12">
        <f>E25</f>
        <v>46285</v>
      </c>
      <c r="D26" s="29">
        <v>14</v>
      </c>
      <c r="E26" s="24">
        <f t="shared" si="0"/>
        <v>46298</v>
      </c>
      <c r="F26" s="12" t="s">
        <v>60</v>
      </c>
      <c r="G26" s="12" t="s">
        <v>78</v>
      </c>
    </row>
    <row r="28" spans="1:7" x14ac:dyDescent="0.25">
      <c r="A28" s="3" t="s">
        <v>79</v>
      </c>
    </row>
    <row r="30" spans="1:7" x14ac:dyDescent="0.25">
      <c r="A30" s="3" t="s">
        <v>89</v>
      </c>
      <c r="C30" s="25"/>
    </row>
    <row r="31" spans="1:7" x14ac:dyDescent="0.25">
      <c r="A31" s="16">
        <v>46153</v>
      </c>
      <c r="B31" s="45" t="s">
        <v>90</v>
      </c>
      <c r="C31" s="45"/>
      <c r="D31" s="45"/>
      <c r="E31" s="45"/>
      <c r="F31" s="45"/>
      <c r="G31" s="45"/>
    </row>
    <row r="32" spans="1:7" x14ac:dyDescent="0.25">
      <c r="A32" s="16">
        <v>46170</v>
      </c>
      <c r="B32" s="45" t="s">
        <v>92</v>
      </c>
      <c r="C32" s="45"/>
      <c r="D32" s="45"/>
      <c r="E32" s="45"/>
      <c r="F32" s="45"/>
      <c r="G32" s="45"/>
    </row>
    <row r="33" spans="2:7" x14ac:dyDescent="0.25">
      <c r="B33" s="45"/>
      <c r="C33" s="45"/>
      <c r="D33" s="45"/>
      <c r="E33" s="45"/>
      <c r="F33" s="45"/>
      <c r="G33" s="45"/>
    </row>
    <row r="34" spans="2:7" x14ac:dyDescent="0.25">
      <c r="B34" s="45"/>
      <c r="C34" s="45"/>
      <c r="D34" s="45"/>
      <c r="E34" s="45"/>
      <c r="F34" s="45"/>
      <c r="G34" s="45"/>
    </row>
  </sheetData>
  <mergeCells count="5">
    <mergeCell ref="A2:G2"/>
    <mergeCell ref="B31:G31"/>
    <mergeCell ref="B32:G32"/>
    <mergeCell ref="B33:G33"/>
    <mergeCell ref="B34:G34"/>
  </mergeCells>
  <phoneticPr fontId="12" type="noConversion"/>
  <pageMargins left="0.7" right="0.7" top="0.75" bottom="0.75" header="0.3" footer="0.3"/>
  <pageSetup paperSize="9" orientation="portrait"/>
  <ignoredErrors>
    <ignoredError sqref="C8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A29" sqref="A29:G29"/>
    </sheetView>
  </sheetViews>
  <sheetFormatPr defaultColWidth="9" defaultRowHeight="15" x14ac:dyDescent="0.25"/>
  <cols>
    <col min="1" max="1" width="11.125" style="3" customWidth="1"/>
    <col min="2" max="2" width="19.625" style="3" customWidth="1"/>
    <col min="3" max="3" width="9.375" style="3" customWidth="1"/>
    <col min="4" max="4" width="6.625" style="3" customWidth="1"/>
    <col min="5" max="6" width="9.5" style="3" customWidth="1"/>
    <col min="7" max="7" width="19.75" style="3" customWidth="1"/>
    <col min="8" max="8" width="2.5" style="18" customWidth="1"/>
    <col min="9" max="16384" width="9" style="18"/>
  </cols>
  <sheetData>
    <row r="1" spans="1:7" ht="5.25" customHeight="1" x14ac:dyDescent="0.25"/>
    <row r="2" spans="1:7" ht="21" customHeight="1" x14ac:dyDescent="0.2">
      <c r="A2" s="44" t="s">
        <v>81</v>
      </c>
      <c r="B2" s="44"/>
      <c r="C2" s="44"/>
      <c r="D2" s="44"/>
      <c r="E2" s="44"/>
      <c r="F2" s="44"/>
      <c r="G2" s="44"/>
    </row>
    <row r="3" spans="1:7" ht="4.5" customHeight="1" x14ac:dyDescent="0.25"/>
    <row r="4" spans="1:7" ht="16.5" thickBot="1" x14ac:dyDescent="0.25">
      <c r="A4" s="19" t="s">
        <v>46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43</v>
      </c>
      <c r="G4" s="4" t="s">
        <v>4</v>
      </c>
    </row>
    <row r="5" spans="1:7" s="17" customFormat="1" ht="15.75" customHeight="1" thickTop="1" x14ac:dyDescent="0.2">
      <c r="A5" s="27" t="s">
        <v>48</v>
      </c>
      <c r="B5" s="37" t="s">
        <v>80</v>
      </c>
      <c r="C5" s="20">
        <v>46134</v>
      </c>
      <c r="D5" s="21">
        <v>1</v>
      </c>
      <c r="E5" s="20">
        <f t="shared" ref="E5:E22" si="0">C5+D5-1</f>
        <v>46134</v>
      </c>
      <c r="F5" s="38" t="s">
        <v>66</v>
      </c>
      <c r="G5" s="20"/>
    </row>
    <row r="6" spans="1:7" s="17" customFormat="1" ht="15.75" customHeight="1" x14ac:dyDescent="0.2">
      <c r="A6" s="30" t="s">
        <v>50</v>
      </c>
      <c r="B6" s="34" t="s">
        <v>5</v>
      </c>
      <c r="C6" s="15">
        <f>E5</f>
        <v>46134</v>
      </c>
      <c r="D6" s="43">
        <v>43</v>
      </c>
      <c r="E6" s="31">
        <f t="shared" si="0"/>
        <v>46176</v>
      </c>
      <c r="F6" s="15" t="s">
        <v>54</v>
      </c>
      <c r="G6" s="35"/>
    </row>
    <row r="7" spans="1:7" s="17" customFormat="1" ht="15.75" customHeight="1" x14ac:dyDescent="0.2">
      <c r="A7" s="8"/>
      <c r="B7" s="8" t="s">
        <v>53</v>
      </c>
      <c r="C7" s="9">
        <f>E6+2</f>
        <v>46178</v>
      </c>
      <c r="D7" s="28">
        <v>5</v>
      </c>
      <c r="E7" s="22">
        <f t="shared" si="0"/>
        <v>46182</v>
      </c>
      <c r="F7" s="9" t="s">
        <v>44</v>
      </c>
      <c r="G7" s="22"/>
    </row>
    <row r="8" spans="1:7" s="17" customFormat="1" ht="15.75" customHeight="1" x14ac:dyDescent="0.2">
      <c r="A8" s="8"/>
      <c r="B8" s="8" t="s">
        <v>45</v>
      </c>
      <c r="C8" s="9">
        <f>E7</f>
        <v>46182</v>
      </c>
      <c r="D8" s="28">
        <v>4</v>
      </c>
      <c r="E8" s="22">
        <f t="shared" si="0"/>
        <v>46185</v>
      </c>
      <c r="F8" s="9" t="s">
        <v>44</v>
      </c>
      <c r="G8" s="22"/>
    </row>
    <row r="9" spans="1:7" s="17" customFormat="1" ht="15.75" customHeight="1" x14ac:dyDescent="0.2">
      <c r="A9" s="11"/>
      <c r="B9" s="11" t="s">
        <v>52</v>
      </c>
      <c r="C9" s="12">
        <f>E8</f>
        <v>46185</v>
      </c>
      <c r="D9" s="29">
        <v>4</v>
      </c>
      <c r="E9" s="24">
        <f t="shared" si="0"/>
        <v>46188</v>
      </c>
      <c r="F9" s="12" t="s">
        <v>44</v>
      </c>
      <c r="G9" s="12" t="s">
        <v>55</v>
      </c>
    </row>
    <row r="10" spans="1:7" s="17" customFormat="1" ht="15.75" customHeight="1" x14ac:dyDescent="0.2">
      <c r="A10" s="30" t="s">
        <v>51</v>
      </c>
      <c r="B10" s="34" t="s">
        <v>6</v>
      </c>
      <c r="C10" s="15">
        <f>E7</f>
        <v>46182</v>
      </c>
      <c r="D10" s="43">
        <v>8</v>
      </c>
      <c r="E10" s="31">
        <f t="shared" si="0"/>
        <v>46189</v>
      </c>
      <c r="F10" s="15" t="s">
        <v>67</v>
      </c>
      <c r="G10" s="35"/>
    </row>
    <row r="11" spans="1:7" s="17" customFormat="1" ht="15.75" customHeight="1" x14ac:dyDescent="0.2">
      <c r="A11" s="8"/>
      <c r="B11" s="8" t="s">
        <v>62</v>
      </c>
      <c r="C11" s="9">
        <f>E10+2</f>
        <v>46191</v>
      </c>
      <c r="D11" s="41">
        <v>5</v>
      </c>
      <c r="E11" s="22">
        <f t="shared" si="0"/>
        <v>46195</v>
      </c>
      <c r="F11" s="9" t="s">
        <v>61</v>
      </c>
      <c r="G11" s="22"/>
    </row>
    <row r="12" spans="1:7" s="17" customFormat="1" ht="15.75" customHeight="1" x14ac:dyDescent="0.2">
      <c r="A12" s="8"/>
      <c r="B12" s="8" t="s">
        <v>63</v>
      </c>
      <c r="C12" s="9">
        <f>E11</f>
        <v>46195</v>
      </c>
      <c r="D12" s="41">
        <v>4</v>
      </c>
      <c r="E12" s="22">
        <f t="shared" si="0"/>
        <v>46198</v>
      </c>
      <c r="F12" s="9" t="s">
        <v>61</v>
      </c>
      <c r="G12" s="22"/>
    </row>
    <row r="13" spans="1:7" s="17" customFormat="1" ht="15.75" customHeight="1" x14ac:dyDescent="0.2">
      <c r="A13" s="11"/>
      <c r="B13" s="11" t="s">
        <v>64</v>
      </c>
      <c r="C13" s="12">
        <f>E12</f>
        <v>46198</v>
      </c>
      <c r="D13" s="42">
        <v>5</v>
      </c>
      <c r="E13" s="24">
        <f t="shared" si="0"/>
        <v>46202</v>
      </c>
      <c r="F13" s="12" t="s">
        <v>61</v>
      </c>
      <c r="G13" s="12" t="s">
        <v>93</v>
      </c>
    </row>
    <row r="14" spans="1:7" s="17" customFormat="1" ht="15.75" customHeight="1" x14ac:dyDescent="0.2">
      <c r="A14" s="30" t="s">
        <v>65</v>
      </c>
      <c r="B14" s="30" t="s">
        <v>68</v>
      </c>
      <c r="C14" s="15">
        <f>E9+2</f>
        <v>46190</v>
      </c>
      <c r="D14" s="40">
        <v>14</v>
      </c>
      <c r="E14" s="31">
        <f t="shared" si="0"/>
        <v>46203</v>
      </c>
      <c r="F14" s="15" t="s">
        <v>66</v>
      </c>
      <c r="G14" s="31"/>
    </row>
    <row r="15" spans="1:7" s="17" customFormat="1" ht="15.75" customHeight="1" x14ac:dyDescent="0.2">
      <c r="A15" s="8"/>
      <c r="B15" s="8" t="s">
        <v>69</v>
      </c>
      <c r="C15" s="9">
        <f>E14</f>
        <v>46203</v>
      </c>
      <c r="D15" s="41">
        <v>2</v>
      </c>
      <c r="E15" s="22">
        <f t="shared" si="0"/>
        <v>46204</v>
      </c>
      <c r="F15" s="9" t="s">
        <v>66</v>
      </c>
      <c r="G15" s="22"/>
    </row>
    <row r="16" spans="1:7" s="17" customFormat="1" ht="15.75" customHeight="1" x14ac:dyDescent="0.2">
      <c r="A16" s="8"/>
      <c r="B16" s="8" t="s">
        <v>70</v>
      </c>
      <c r="C16" s="9">
        <f>E13+2</f>
        <v>46204</v>
      </c>
      <c r="D16" s="39">
        <v>14</v>
      </c>
      <c r="E16" s="22">
        <f t="shared" si="0"/>
        <v>46217</v>
      </c>
      <c r="F16" s="9" t="s">
        <v>66</v>
      </c>
      <c r="G16" s="22"/>
    </row>
    <row r="17" spans="1:7" s="17" customFormat="1" ht="15.75" customHeight="1" x14ac:dyDescent="0.2">
      <c r="A17" s="8"/>
      <c r="B17" s="8" t="s">
        <v>71</v>
      </c>
      <c r="C17" s="9">
        <f>E16</f>
        <v>46217</v>
      </c>
      <c r="D17" s="41">
        <v>3</v>
      </c>
      <c r="E17" s="22">
        <f t="shared" si="0"/>
        <v>46219</v>
      </c>
      <c r="F17" s="9" t="s">
        <v>66</v>
      </c>
      <c r="G17" s="22"/>
    </row>
    <row r="18" spans="1:7" s="17" customFormat="1" ht="15.75" customHeight="1" x14ac:dyDescent="0.2">
      <c r="A18" s="11"/>
      <c r="B18" s="11" t="s">
        <v>72</v>
      </c>
      <c r="C18" s="12">
        <f>MAX(E17,E15)</f>
        <v>46219</v>
      </c>
      <c r="D18" s="42">
        <v>1</v>
      </c>
      <c r="E18" s="24">
        <f t="shared" si="0"/>
        <v>46219</v>
      </c>
      <c r="F18" s="12" t="s">
        <v>66</v>
      </c>
      <c r="G18" s="24" t="s">
        <v>7</v>
      </c>
    </row>
    <row r="19" spans="1:7" s="17" customFormat="1" ht="15.75" customHeight="1" x14ac:dyDescent="0.2">
      <c r="A19" s="8" t="s">
        <v>87</v>
      </c>
      <c r="B19" s="8" t="s">
        <v>74</v>
      </c>
      <c r="C19" s="9">
        <f>E18+1</f>
        <v>46220</v>
      </c>
      <c r="D19" s="28">
        <v>35</v>
      </c>
      <c r="E19" s="22">
        <f t="shared" si="0"/>
        <v>46254</v>
      </c>
      <c r="F19" s="9" t="s">
        <v>73</v>
      </c>
      <c r="G19" s="22"/>
    </row>
    <row r="20" spans="1:7" s="17" customFormat="1" ht="15.75" customHeight="1" x14ac:dyDescent="0.2">
      <c r="A20" s="8"/>
      <c r="B20" s="8" t="s">
        <v>76</v>
      </c>
      <c r="C20" s="9">
        <f>E18+1</f>
        <v>46220</v>
      </c>
      <c r="D20" s="28">
        <v>40</v>
      </c>
      <c r="E20" s="22">
        <f t="shared" si="0"/>
        <v>46259</v>
      </c>
      <c r="F20" s="9" t="s">
        <v>61</v>
      </c>
      <c r="G20" s="22"/>
    </row>
    <row r="21" spans="1:7" s="17" customFormat="1" ht="15.75" customHeight="1" x14ac:dyDescent="0.2">
      <c r="A21" s="8"/>
      <c r="B21" s="8" t="s">
        <v>75</v>
      </c>
      <c r="C21" s="9">
        <f>MAX(E19,E20)</f>
        <v>46259</v>
      </c>
      <c r="D21" s="28">
        <v>14</v>
      </c>
      <c r="E21" s="22">
        <f t="shared" si="0"/>
        <v>46272</v>
      </c>
      <c r="F21" s="9" t="s">
        <v>61</v>
      </c>
      <c r="G21" s="22"/>
    </row>
    <row r="22" spans="1:7" s="17" customFormat="1" ht="15.75" customHeight="1" x14ac:dyDescent="0.2">
      <c r="A22" s="11"/>
      <c r="B22" s="11" t="s">
        <v>77</v>
      </c>
      <c r="C22" s="12">
        <f>E21</f>
        <v>46272</v>
      </c>
      <c r="D22" s="29">
        <v>14</v>
      </c>
      <c r="E22" s="24">
        <f t="shared" si="0"/>
        <v>46285</v>
      </c>
      <c r="F22" s="12" t="s">
        <v>60</v>
      </c>
      <c r="G22" s="12" t="s">
        <v>78</v>
      </c>
    </row>
    <row r="24" spans="1:7" x14ac:dyDescent="0.25">
      <c r="A24" s="3" t="s">
        <v>79</v>
      </c>
    </row>
    <row r="26" spans="1:7" x14ac:dyDescent="0.25">
      <c r="A26" s="3" t="s">
        <v>89</v>
      </c>
      <c r="C26" s="25"/>
    </row>
    <row r="27" spans="1:7" x14ac:dyDescent="0.25">
      <c r="A27" s="16">
        <v>46153</v>
      </c>
      <c r="B27" s="45" t="s">
        <v>90</v>
      </c>
      <c r="C27" s="45"/>
      <c r="D27" s="45"/>
      <c r="E27" s="45"/>
      <c r="F27" s="45"/>
      <c r="G27" s="45"/>
    </row>
    <row r="28" spans="1:7" x14ac:dyDescent="0.25">
      <c r="A28" s="16">
        <v>46161</v>
      </c>
      <c r="B28" s="45" t="s">
        <v>91</v>
      </c>
      <c r="C28" s="45"/>
      <c r="D28" s="45"/>
      <c r="E28" s="45"/>
      <c r="F28" s="45"/>
      <c r="G28" s="45"/>
    </row>
    <row r="29" spans="1:7" x14ac:dyDescent="0.25">
      <c r="A29" s="16">
        <v>46170</v>
      </c>
      <c r="B29" s="45" t="s">
        <v>92</v>
      </c>
      <c r="C29" s="45"/>
      <c r="D29" s="45"/>
      <c r="E29" s="45"/>
      <c r="F29" s="45"/>
      <c r="G29" s="45"/>
    </row>
    <row r="30" spans="1:7" x14ac:dyDescent="0.25">
      <c r="B30" s="45"/>
      <c r="C30" s="45"/>
      <c r="D30" s="45"/>
      <c r="E30" s="45"/>
      <c r="F30" s="45"/>
      <c r="G30" s="45"/>
    </row>
  </sheetData>
  <mergeCells count="5">
    <mergeCell ref="A2:G2"/>
    <mergeCell ref="B27:G27"/>
    <mergeCell ref="B28:G28"/>
    <mergeCell ref="B29:G29"/>
    <mergeCell ref="B30:G30"/>
  </mergeCells>
  <phoneticPr fontId="1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B30" sqref="B30:G30"/>
    </sheetView>
  </sheetViews>
  <sheetFormatPr defaultColWidth="9" defaultRowHeight="15" x14ac:dyDescent="0.25"/>
  <cols>
    <col min="1" max="1" width="11.125" style="3" customWidth="1"/>
    <col min="2" max="2" width="19.625" style="3" customWidth="1"/>
    <col min="3" max="3" width="9.375" style="3" customWidth="1"/>
    <col min="4" max="4" width="6.625" style="3" customWidth="1"/>
    <col min="5" max="6" width="9.5" style="3" customWidth="1"/>
    <col min="7" max="7" width="19.75" style="3" customWidth="1"/>
    <col min="8" max="8" width="2.5" style="18" customWidth="1"/>
    <col min="9" max="16384" width="9" style="18"/>
  </cols>
  <sheetData>
    <row r="1" spans="1:7" ht="5.25" customHeight="1" x14ac:dyDescent="0.25"/>
    <row r="2" spans="1:7" ht="21" customHeight="1" x14ac:dyDescent="0.2">
      <c r="A2" s="44" t="s">
        <v>82</v>
      </c>
      <c r="B2" s="44"/>
      <c r="C2" s="44"/>
      <c r="D2" s="44"/>
      <c r="E2" s="44"/>
      <c r="F2" s="44"/>
      <c r="G2" s="44"/>
    </row>
    <row r="3" spans="1:7" ht="4.5" customHeight="1" x14ac:dyDescent="0.25"/>
    <row r="4" spans="1:7" ht="16.5" thickBot="1" x14ac:dyDescent="0.25">
      <c r="A4" s="19" t="s">
        <v>46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43</v>
      </c>
      <c r="G4" s="4" t="s">
        <v>4</v>
      </c>
    </row>
    <row r="5" spans="1:7" s="17" customFormat="1" ht="15.75" customHeight="1" thickTop="1" x14ac:dyDescent="0.2">
      <c r="A5" s="27" t="s">
        <v>48</v>
      </c>
      <c r="B5" s="37" t="s">
        <v>80</v>
      </c>
      <c r="C5" s="20">
        <v>46136</v>
      </c>
      <c r="D5" s="21">
        <v>1</v>
      </c>
      <c r="E5" s="20">
        <f t="shared" ref="E5:E22" si="0">C5+D5-1</f>
        <v>46136</v>
      </c>
      <c r="F5" s="38" t="s">
        <v>66</v>
      </c>
      <c r="G5" s="20"/>
    </row>
    <row r="6" spans="1:7" s="17" customFormat="1" ht="15.75" customHeight="1" x14ac:dyDescent="0.2">
      <c r="A6" s="30" t="s">
        <v>50</v>
      </c>
      <c r="B6" s="34" t="s">
        <v>5</v>
      </c>
      <c r="C6" s="31">
        <f>E5</f>
        <v>46136</v>
      </c>
      <c r="D6" s="43">
        <v>36</v>
      </c>
      <c r="E6" s="31">
        <f t="shared" si="0"/>
        <v>46171</v>
      </c>
      <c r="F6" s="15" t="s">
        <v>83</v>
      </c>
      <c r="G6" s="35"/>
    </row>
    <row r="7" spans="1:7" s="17" customFormat="1" ht="15.75" customHeight="1" x14ac:dyDescent="0.2">
      <c r="A7" s="8"/>
      <c r="B7" s="8" t="s">
        <v>85</v>
      </c>
      <c r="C7" s="22">
        <f>E6+3</f>
        <v>46174</v>
      </c>
      <c r="D7" s="28">
        <v>10</v>
      </c>
      <c r="E7" s="22">
        <f t="shared" si="0"/>
        <v>46183</v>
      </c>
      <c r="F7" s="9" t="s">
        <v>86</v>
      </c>
      <c r="G7" s="22"/>
    </row>
    <row r="8" spans="1:7" s="17" customFormat="1" ht="15.75" customHeight="1" x14ac:dyDescent="0.2">
      <c r="A8" s="8"/>
      <c r="B8" s="8" t="s">
        <v>45</v>
      </c>
      <c r="C8" s="22">
        <f>E7</f>
        <v>46183</v>
      </c>
      <c r="D8" s="28">
        <v>3</v>
      </c>
      <c r="E8" s="22">
        <f t="shared" si="0"/>
        <v>46185</v>
      </c>
      <c r="F8" s="9" t="s">
        <v>44</v>
      </c>
      <c r="G8" s="22"/>
    </row>
    <row r="9" spans="1:7" s="17" customFormat="1" ht="15.75" customHeight="1" x14ac:dyDescent="0.2">
      <c r="A9" s="11"/>
      <c r="B9" s="11" t="s">
        <v>52</v>
      </c>
      <c r="C9" s="24">
        <f>E8</f>
        <v>46185</v>
      </c>
      <c r="D9" s="29">
        <v>4</v>
      </c>
      <c r="E9" s="24">
        <f t="shared" si="0"/>
        <v>46188</v>
      </c>
      <c r="F9" s="12" t="s">
        <v>44</v>
      </c>
      <c r="G9" s="12" t="s">
        <v>55</v>
      </c>
    </row>
    <row r="10" spans="1:7" s="17" customFormat="1" ht="15.75" customHeight="1" x14ac:dyDescent="0.2">
      <c r="A10" s="30" t="s">
        <v>51</v>
      </c>
      <c r="B10" s="34" t="s">
        <v>6</v>
      </c>
      <c r="C10" s="31">
        <f>E7</f>
        <v>46183</v>
      </c>
      <c r="D10" s="43">
        <v>8</v>
      </c>
      <c r="E10" s="31">
        <f t="shared" si="0"/>
        <v>46190</v>
      </c>
      <c r="F10" s="15" t="s">
        <v>84</v>
      </c>
      <c r="G10" s="35"/>
    </row>
    <row r="11" spans="1:7" s="17" customFormat="1" ht="15.75" customHeight="1" x14ac:dyDescent="0.2">
      <c r="A11" s="8"/>
      <c r="B11" s="8" t="s">
        <v>62</v>
      </c>
      <c r="C11" s="22">
        <f>E10+2</f>
        <v>46192</v>
      </c>
      <c r="D11" s="28">
        <v>7</v>
      </c>
      <c r="E11" s="22">
        <f t="shared" si="0"/>
        <v>46198</v>
      </c>
      <c r="F11" s="9" t="s">
        <v>61</v>
      </c>
      <c r="G11" s="22"/>
    </row>
    <row r="12" spans="1:7" s="17" customFormat="1" ht="15.75" customHeight="1" x14ac:dyDescent="0.2">
      <c r="A12" s="8"/>
      <c r="B12" s="8" t="s">
        <v>63</v>
      </c>
      <c r="C12" s="22">
        <f>E11</f>
        <v>46198</v>
      </c>
      <c r="D12" s="28">
        <v>5</v>
      </c>
      <c r="E12" s="22">
        <f t="shared" si="0"/>
        <v>46202</v>
      </c>
      <c r="F12" s="9" t="s">
        <v>61</v>
      </c>
      <c r="G12" s="22"/>
    </row>
    <row r="13" spans="1:7" s="17" customFormat="1" ht="15.75" customHeight="1" x14ac:dyDescent="0.2">
      <c r="A13" s="11"/>
      <c r="B13" s="11" t="s">
        <v>64</v>
      </c>
      <c r="C13" s="24">
        <f>E12</f>
        <v>46202</v>
      </c>
      <c r="D13" s="29">
        <v>3</v>
      </c>
      <c r="E13" s="24">
        <f t="shared" si="0"/>
        <v>46204</v>
      </c>
      <c r="F13" s="12" t="s">
        <v>61</v>
      </c>
      <c r="G13" s="12" t="s">
        <v>55</v>
      </c>
    </row>
    <row r="14" spans="1:7" s="17" customFormat="1" ht="15.75" customHeight="1" x14ac:dyDescent="0.2">
      <c r="A14" s="30" t="s">
        <v>65</v>
      </c>
      <c r="B14" s="30" t="s">
        <v>68</v>
      </c>
      <c r="C14" s="31">
        <f>E9+2</f>
        <v>46190</v>
      </c>
      <c r="D14" s="43">
        <v>14</v>
      </c>
      <c r="E14" s="31">
        <f t="shared" si="0"/>
        <v>46203</v>
      </c>
      <c r="F14" s="15" t="s">
        <v>66</v>
      </c>
      <c r="G14" s="31"/>
    </row>
    <row r="15" spans="1:7" s="17" customFormat="1" ht="15.75" customHeight="1" x14ac:dyDescent="0.2">
      <c r="A15" s="8"/>
      <c r="B15" s="8" t="s">
        <v>69</v>
      </c>
      <c r="C15" s="22">
        <f>E14</f>
        <v>46203</v>
      </c>
      <c r="D15" s="28">
        <v>2</v>
      </c>
      <c r="E15" s="22">
        <f t="shared" si="0"/>
        <v>46204</v>
      </c>
      <c r="F15" s="9" t="s">
        <v>66</v>
      </c>
      <c r="G15" s="22"/>
    </row>
    <row r="16" spans="1:7" s="17" customFormat="1" ht="15.75" customHeight="1" x14ac:dyDescent="0.2">
      <c r="A16" s="8"/>
      <c r="B16" s="8" t="s">
        <v>70</v>
      </c>
      <c r="C16" s="22">
        <f>E13+2</f>
        <v>46206</v>
      </c>
      <c r="D16" s="39">
        <v>14</v>
      </c>
      <c r="E16" s="22">
        <f t="shared" si="0"/>
        <v>46219</v>
      </c>
      <c r="F16" s="9" t="s">
        <v>66</v>
      </c>
      <c r="G16" s="22"/>
    </row>
    <row r="17" spans="1:7" s="17" customFormat="1" ht="15.75" customHeight="1" x14ac:dyDescent="0.2">
      <c r="A17" s="8"/>
      <c r="B17" s="8" t="s">
        <v>71</v>
      </c>
      <c r="C17" s="22">
        <f>E16</f>
        <v>46219</v>
      </c>
      <c r="D17" s="28">
        <v>2</v>
      </c>
      <c r="E17" s="22">
        <f t="shared" si="0"/>
        <v>46220</v>
      </c>
      <c r="F17" s="9" t="s">
        <v>66</v>
      </c>
      <c r="G17" s="22"/>
    </row>
    <row r="18" spans="1:7" s="17" customFormat="1" ht="15.75" customHeight="1" x14ac:dyDescent="0.2">
      <c r="A18" s="11"/>
      <c r="B18" s="11" t="s">
        <v>72</v>
      </c>
      <c r="C18" s="24">
        <f>MAX(E17,E15)</f>
        <v>46220</v>
      </c>
      <c r="D18" s="29">
        <v>1</v>
      </c>
      <c r="E18" s="24">
        <f t="shared" si="0"/>
        <v>46220</v>
      </c>
      <c r="F18" s="12" t="s">
        <v>66</v>
      </c>
      <c r="G18" s="24" t="s">
        <v>7</v>
      </c>
    </row>
    <row r="19" spans="1:7" s="17" customFormat="1" ht="15.75" customHeight="1" x14ac:dyDescent="0.2">
      <c r="A19" s="8" t="s">
        <v>87</v>
      </c>
      <c r="B19" s="8" t="s">
        <v>74</v>
      </c>
      <c r="C19" s="22">
        <f>E18+3</f>
        <v>46223</v>
      </c>
      <c r="D19" s="28">
        <v>30</v>
      </c>
      <c r="E19" s="22">
        <f t="shared" si="0"/>
        <v>46252</v>
      </c>
      <c r="F19" s="9" t="s">
        <v>84</v>
      </c>
      <c r="G19" s="22"/>
    </row>
    <row r="20" spans="1:7" s="17" customFormat="1" ht="15.75" customHeight="1" x14ac:dyDescent="0.2">
      <c r="A20" s="8"/>
      <c r="B20" s="8" t="s">
        <v>76</v>
      </c>
      <c r="C20" s="22">
        <f>E18+1</f>
        <v>46221</v>
      </c>
      <c r="D20" s="28">
        <v>40</v>
      </c>
      <c r="E20" s="22">
        <f t="shared" si="0"/>
        <v>46260</v>
      </c>
      <c r="F20" s="9" t="s">
        <v>61</v>
      </c>
      <c r="G20" s="22"/>
    </row>
    <row r="21" spans="1:7" s="17" customFormat="1" ht="15.75" customHeight="1" x14ac:dyDescent="0.2">
      <c r="A21" s="8"/>
      <c r="B21" s="8" t="s">
        <v>75</v>
      </c>
      <c r="C21" s="22">
        <f>MAX(E19,E20)</f>
        <v>46260</v>
      </c>
      <c r="D21" s="28">
        <v>13</v>
      </c>
      <c r="E21" s="22">
        <f t="shared" si="0"/>
        <v>46272</v>
      </c>
      <c r="F21" s="9" t="s">
        <v>61</v>
      </c>
      <c r="G21" s="22"/>
    </row>
    <row r="22" spans="1:7" s="17" customFormat="1" ht="15.75" customHeight="1" x14ac:dyDescent="0.2">
      <c r="A22" s="11"/>
      <c r="B22" s="11" t="s">
        <v>77</v>
      </c>
      <c r="C22" s="24">
        <f>E21</f>
        <v>46272</v>
      </c>
      <c r="D22" s="29">
        <v>14</v>
      </c>
      <c r="E22" s="24">
        <f t="shared" si="0"/>
        <v>46285</v>
      </c>
      <c r="F22" s="12" t="s">
        <v>60</v>
      </c>
      <c r="G22" s="12" t="s">
        <v>78</v>
      </c>
    </row>
    <row r="24" spans="1:7" x14ac:dyDescent="0.25">
      <c r="A24" s="3" t="s">
        <v>79</v>
      </c>
    </row>
    <row r="26" spans="1:7" x14ac:dyDescent="0.25">
      <c r="A26" s="3" t="s">
        <v>89</v>
      </c>
      <c r="C26" s="25"/>
    </row>
    <row r="27" spans="1:7" x14ac:dyDescent="0.25">
      <c r="A27" s="16">
        <v>46170</v>
      </c>
      <c r="B27" s="45" t="s">
        <v>92</v>
      </c>
      <c r="C27" s="45"/>
      <c r="D27" s="45"/>
      <c r="E27" s="45"/>
      <c r="F27" s="45"/>
      <c r="G27" s="45"/>
    </row>
    <row r="28" spans="1:7" x14ac:dyDescent="0.25">
      <c r="B28" s="45"/>
      <c r="C28" s="45"/>
      <c r="D28" s="45"/>
      <c r="E28" s="45"/>
      <c r="F28" s="45"/>
      <c r="G28" s="45"/>
    </row>
    <row r="29" spans="1:7" x14ac:dyDescent="0.25">
      <c r="B29" s="45"/>
      <c r="C29" s="45"/>
      <c r="D29" s="45"/>
      <c r="E29" s="45"/>
      <c r="F29" s="45"/>
      <c r="G29" s="45"/>
    </row>
    <row r="30" spans="1:7" x14ac:dyDescent="0.25">
      <c r="B30" s="45"/>
      <c r="C30" s="45"/>
      <c r="D30" s="45"/>
      <c r="E30" s="45"/>
      <c r="F30" s="45"/>
      <c r="G30" s="45"/>
    </row>
  </sheetData>
  <mergeCells count="5">
    <mergeCell ref="A2:G2"/>
    <mergeCell ref="B27:G27"/>
    <mergeCell ref="B28:G28"/>
    <mergeCell ref="B29:G29"/>
    <mergeCell ref="B30:G30"/>
  </mergeCells>
  <phoneticPr fontId="12" type="noConversion"/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selection activeCell="B35" sqref="B35"/>
    </sheetView>
  </sheetViews>
  <sheetFormatPr defaultColWidth="9" defaultRowHeight="15" x14ac:dyDescent="0.25"/>
  <cols>
    <col min="1" max="1" width="8.625" style="3" customWidth="1"/>
    <col min="2" max="2" width="15.125" style="3" customWidth="1"/>
    <col min="3" max="3" width="10.625" style="3" customWidth="1"/>
    <col min="4" max="4" width="8.625" style="3" customWidth="1"/>
    <col min="5" max="5" width="10.5" style="3" customWidth="1"/>
    <col min="6" max="6" width="16.875" style="3" customWidth="1"/>
    <col min="7" max="7" width="2.5" style="3" customWidth="1"/>
    <col min="8" max="8" width="8.625" style="3" customWidth="1"/>
    <col min="9" max="9" width="15.125" style="3" customWidth="1"/>
    <col min="10" max="10" width="10.625" style="3" customWidth="1"/>
    <col min="11" max="11" width="8.625" style="3" customWidth="1"/>
    <col min="12" max="12" width="10.5" style="3" customWidth="1"/>
    <col min="13" max="13" width="16.875" style="3" customWidth="1"/>
    <col min="14" max="14" width="2.625" style="3" customWidth="1"/>
    <col min="15" max="15" width="8.625" style="3" customWidth="1"/>
    <col min="16" max="16" width="15.125" style="3" customWidth="1"/>
    <col min="17" max="17" width="10.625" style="3" customWidth="1"/>
    <col min="18" max="18" width="8.625" style="3" customWidth="1"/>
    <col min="19" max="19" width="10.5" style="3" customWidth="1"/>
    <col min="20" max="20" width="16.875" style="3" customWidth="1"/>
    <col min="21" max="16384" width="9" style="3"/>
  </cols>
  <sheetData>
    <row r="1" spans="1:20" ht="21" customHeight="1" x14ac:dyDescent="0.25">
      <c r="A1" s="44" t="s">
        <v>8</v>
      </c>
      <c r="B1" s="44"/>
      <c r="C1" s="44"/>
      <c r="D1" s="44"/>
      <c r="E1" s="44"/>
      <c r="F1" s="44"/>
      <c r="H1" s="44" t="s">
        <v>9</v>
      </c>
      <c r="I1" s="44"/>
      <c r="J1" s="44"/>
      <c r="K1" s="44"/>
      <c r="L1" s="44"/>
      <c r="M1" s="44"/>
      <c r="O1" s="44" t="s">
        <v>10</v>
      </c>
      <c r="P1" s="44"/>
      <c r="Q1" s="44"/>
      <c r="R1" s="44"/>
      <c r="S1" s="44"/>
      <c r="T1" s="44"/>
    </row>
    <row r="2" spans="1:20" ht="4.5" customHeight="1" x14ac:dyDescent="0.25"/>
    <row r="3" spans="1:20" ht="15.75" x14ac:dyDescent="0.25">
      <c r="A3" s="4" t="s">
        <v>11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H3" s="4" t="s">
        <v>11</v>
      </c>
      <c r="I3" s="4" t="s">
        <v>0</v>
      </c>
      <c r="J3" s="4" t="s">
        <v>1</v>
      </c>
      <c r="K3" s="4" t="s">
        <v>2</v>
      </c>
      <c r="L3" s="4" t="s">
        <v>3</v>
      </c>
      <c r="M3" s="4" t="s">
        <v>4</v>
      </c>
      <c r="O3" s="4" t="s">
        <v>11</v>
      </c>
      <c r="P3" s="4" t="s">
        <v>0</v>
      </c>
      <c r="Q3" s="4" t="s">
        <v>1</v>
      </c>
      <c r="R3" s="4" t="s">
        <v>2</v>
      </c>
      <c r="S3" s="4" t="s">
        <v>3</v>
      </c>
      <c r="T3" s="4" t="s">
        <v>4</v>
      </c>
    </row>
    <row r="4" spans="1:20" s="1" customFormat="1" ht="15.75" customHeight="1" x14ac:dyDescent="0.2">
      <c r="A4" s="5" t="s">
        <v>1</v>
      </c>
      <c r="B4" s="5" t="s">
        <v>12</v>
      </c>
      <c r="C4" s="6">
        <v>44112</v>
      </c>
      <c r="D4" s="7">
        <f>E4-C4+1</f>
        <v>108</v>
      </c>
      <c r="E4" s="6">
        <f>E18</f>
        <v>44219</v>
      </c>
      <c r="F4" s="6"/>
      <c r="H4" s="5" t="s">
        <v>1</v>
      </c>
      <c r="I4" s="5" t="s">
        <v>12</v>
      </c>
      <c r="J4" s="6">
        <v>44116</v>
      </c>
      <c r="K4" s="7">
        <f>L4-J4+1</f>
        <v>108</v>
      </c>
      <c r="L4" s="6">
        <f>L18</f>
        <v>44223</v>
      </c>
      <c r="M4" s="6"/>
      <c r="O4" s="5" t="s">
        <v>1</v>
      </c>
      <c r="P4" s="5" t="s">
        <v>12</v>
      </c>
      <c r="Q4" s="6">
        <v>44116</v>
      </c>
      <c r="R4" s="7">
        <f>S4-Q4+1</f>
        <v>111</v>
      </c>
      <c r="S4" s="6">
        <f>S18</f>
        <v>44226</v>
      </c>
      <c r="T4" s="6"/>
    </row>
    <row r="5" spans="1:20" s="1" customFormat="1" ht="15.75" customHeight="1" x14ac:dyDescent="0.2">
      <c r="A5" s="8" t="s">
        <v>13</v>
      </c>
      <c r="B5" s="8" t="s">
        <v>14</v>
      </c>
      <c r="C5" s="9">
        <v>44113</v>
      </c>
      <c r="D5" s="10">
        <v>3</v>
      </c>
      <c r="E5" s="9">
        <f>C5+D5-1</f>
        <v>44115</v>
      </c>
      <c r="F5" s="9"/>
      <c r="H5" s="8" t="s">
        <v>13</v>
      </c>
      <c r="I5" s="8" t="s">
        <v>14</v>
      </c>
      <c r="J5" s="9">
        <v>44117</v>
      </c>
      <c r="K5" s="10">
        <v>2</v>
      </c>
      <c r="L5" s="9">
        <f>J5+K5-1</f>
        <v>44118</v>
      </c>
      <c r="M5" s="9"/>
      <c r="O5" s="8" t="s">
        <v>13</v>
      </c>
      <c r="P5" s="8" t="s">
        <v>14</v>
      </c>
      <c r="Q5" s="9">
        <v>44117</v>
      </c>
      <c r="R5" s="10">
        <v>2</v>
      </c>
      <c r="S5" s="9">
        <f>Q5+R5-1</f>
        <v>44118</v>
      </c>
      <c r="T5" s="9"/>
    </row>
    <row r="6" spans="1:20" s="1" customFormat="1" ht="15.75" customHeight="1" x14ac:dyDescent="0.2">
      <c r="A6" s="8"/>
      <c r="B6" s="8" t="s">
        <v>15</v>
      </c>
      <c r="C6" s="9">
        <f>E5+1</f>
        <v>44116</v>
      </c>
      <c r="D6" s="10">
        <v>30</v>
      </c>
      <c r="E6" s="9">
        <f t="shared" ref="E6:E19" si="0">C6+D6-1</f>
        <v>44145</v>
      </c>
      <c r="F6" s="9" t="s">
        <v>16</v>
      </c>
      <c r="H6" s="8"/>
      <c r="I6" s="8" t="s">
        <v>15</v>
      </c>
      <c r="J6" s="9">
        <f>L5+1</f>
        <v>44119</v>
      </c>
      <c r="K6" s="10">
        <v>30</v>
      </c>
      <c r="L6" s="9">
        <f t="shared" ref="L6:L10" si="1">J6+K6-1</f>
        <v>44148</v>
      </c>
      <c r="M6" s="9" t="s">
        <v>16</v>
      </c>
      <c r="O6" s="8"/>
      <c r="P6" s="8" t="s">
        <v>15</v>
      </c>
      <c r="Q6" s="9">
        <f>S5+1</f>
        <v>44119</v>
      </c>
      <c r="R6" s="10">
        <v>30</v>
      </c>
      <c r="S6" s="9">
        <f t="shared" ref="S6:S10" si="2">Q6+R6-1</f>
        <v>44148</v>
      </c>
      <c r="T6" s="9" t="s">
        <v>16</v>
      </c>
    </row>
    <row r="7" spans="1:20" s="1" customFormat="1" ht="15.75" customHeight="1" x14ac:dyDescent="0.2">
      <c r="A7" s="8"/>
      <c r="B7" s="8" t="s">
        <v>17</v>
      </c>
      <c r="C7" s="9">
        <f>E6</f>
        <v>44145</v>
      </c>
      <c r="D7" s="10">
        <v>3</v>
      </c>
      <c r="E7" s="9">
        <f t="shared" si="0"/>
        <v>44147</v>
      </c>
      <c r="F7" s="9"/>
      <c r="H7" s="8"/>
      <c r="I7" s="8" t="s">
        <v>17</v>
      </c>
      <c r="J7" s="9">
        <f>L6</f>
        <v>44148</v>
      </c>
      <c r="K7" s="10">
        <v>3</v>
      </c>
      <c r="L7" s="9">
        <f t="shared" si="1"/>
        <v>44150</v>
      </c>
      <c r="M7" s="9"/>
      <c r="O7" s="8"/>
      <c r="P7" s="8" t="s">
        <v>17</v>
      </c>
      <c r="Q7" s="9">
        <f>S6</f>
        <v>44148</v>
      </c>
      <c r="R7" s="10">
        <v>3</v>
      </c>
      <c r="S7" s="9">
        <f t="shared" si="2"/>
        <v>44150</v>
      </c>
      <c r="T7" s="9"/>
    </row>
    <row r="8" spans="1:20" s="1" customFormat="1" ht="15.75" customHeight="1" x14ac:dyDescent="0.2">
      <c r="A8" s="8"/>
      <c r="B8" s="8" t="s">
        <v>18</v>
      </c>
      <c r="C8" s="9">
        <f>E14+1</f>
        <v>44160</v>
      </c>
      <c r="D8" s="10">
        <v>10</v>
      </c>
      <c r="E8" s="9">
        <f t="shared" si="0"/>
        <v>44169</v>
      </c>
      <c r="F8" s="9" t="s">
        <v>19</v>
      </c>
      <c r="H8" s="8"/>
      <c r="I8" s="8" t="s">
        <v>18</v>
      </c>
      <c r="J8" s="9">
        <f>L14+1</f>
        <v>44163</v>
      </c>
      <c r="K8" s="10">
        <v>12</v>
      </c>
      <c r="L8" s="9">
        <f t="shared" si="1"/>
        <v>44174</v>
      </c>
      <c r="M8" s="9" t="s">
        <v>19</v>
      </c>
      <c r="O8" s="8"/>
      <c r="P8" s="8" t="s">
        <v>18</v>
      </c>
      <c r="Q8" s="9">
        <f>S14+1</f>
        <v>44163</v>
      </c>
      <c r="R8" s="10">
        <v>12</v>
      </c>
      <c r="S8" s="9">
        <f t="shared" si="2"/>
        <v>44174</v>
      </c>
      <c r="T8" s="9" t="s">
        <v>19</v>
      </c>
    </row>
    <row r="9" spans="1:20" s="1" customFormat="1" ht="15.75" customHeight="1" x14ac:dyDescent="0.2">
      <c r="A9" s="11"/>
      <c r="B9" s="11" t="s">
        <v>20</v>
      </c>
      <c r="C9" s="12">
        <f>E16+1</f>
        <v>44187</v>
      </c>
      <c r="D9" s="13">
        <v>10</v>
      </c>
      <c r="E9" s="12">
        <f t="shared" ref="E9:E10" si="3">C9+D9-1</f>
        <v>44196</v>
      </c>
      <c r="F9" s="12"/>
      <c r="H9" s="11"/>
      <c r="I9" s="11" t="s">
        <v>20</v>
      </c>
      <c r="J9" s="12">
        <f>L16+1</f>
        <v>44192</v>
      </c>
      <c r="K9" s="13">
        <v>10</v>
      </c>
      <c r="L9" s="12">
        <f t="shared" si="1"/>
        <v>44201</v>
      </c>
      <c r="M9" s="12"/>
      <c r="O9" s="11"/>
      <c r="P9" s="11" t="s">
        <v>20</v>
      </c>
      <c r="Q9" s="12">
        <f>S16+1</f>
        <v>44192</v>
      </c>
      <c r="R9" s="13">
        <v>12</v>
      </c>
      <c r="S9" s="12">
        <f t="shared" si="2"/>
        <v>44203</v>
      </c>
      <c r="T9" s="12"/>
    </row>
    <row r="10" spans="1:20" s="1" customFormat="1" ht="15.75" customHeight="1" x14ac:dyDescent="0.2">
      <c r="A10" s="8" t="s">
        <v>21</v>
      </c>
      <c r="B10" s="8" t="s">
        <v>22</v>
      </c>
      <c r="C10" s="9">
        <v>44120</v>
      </c>
      <c r="D10" s="10">
        <v>14</v>
      </c>
      <c r="E10" s="9">
        <f t="shared" si="3"/>
        <v>44133</v>
      </c>
      <c r="F10" s="9" t="s">
        <v>23</v>
      </c>
      <c r="H10" s="8" t="s">
        <v>21</v>
      </c>
      <c r="I10" s="8" t="s">
        <v>22</v>
      </c>
      <c r="J10" s="9">
        <v>44120</v>
      </c>
      <c r="K10" s="10">
        <v>14</v>
      </c>
      <c r="L10" s="9">
        <f t="shared" si="1"/>
        <v>44133</v>
      </c>
      <c r="M10" s="9" t="s">
        <v>23</v>
      </c>
      <c r="O10" s="8" t="s">
        <v>21</v>
      </c>
      <c r="P10" s="8" t="s">
        <v>22</v>
      </c>
      <c r="Q10" s="9">
        <v>44120</v>
      </c>
      <c r="R10" s="10">
        <v>14</v>
      </c>
      <c r="S10" s="9">
        <f t="shared" si="2"/>
        <v>44133</v>
      </c>
      <c r="T10" s="9" t="s">
        <v>23</v>
      </c>
    </row>
    <row r="11" spans="1:20" s="1" customFormat="1" ht="15.75" customHeight="1" x14ac:dyDescent="0.2">
      <c r="A11" s="8"/>
      <c r="B11" s="8" t="s">
        <v>24</v>
      </c>
      <c r="C11" s="9">
        <v>44116</v>
      </c>
      <c r="D11" s="10">
        <v>56</v>
      </c>
      <c r="E11" s="9">
        <f t="shared" si="0"/>
        <v>44171</v>
      </c>
      <c r="F11" s="9" t="s">
        <v>25</v>
      </c>
      <c r="H11" s="8"/>
      <c r="I11" s="8" t="s">
        <v>24</v>
      </c>
      <c r="J11" s="9">
        <v>44116</v>
      </c>
      <c r="K11" s="10">
        <v>56</v>
      </c>
      <c r="L11" s="9">
        <f t="shared" ref="L11:L19" si="4">J11+K11-1</f>
        <v>44171</v>
      </c>
      <c r="M11" s="9" t="s">
        <v>25</v>
      </c>
      <c r="O11" s="8"/>
      <c r="P11" s="8" t="s">
        <v>24</v>
      </c>
      <c r="Q11" s="9">
        <v>44116</v>
      </c>
      <c r="R11" s="10">
        <v>42</v>
      </c>
      <c r="S11" s="9">
        <f t="shared" ref="S11:S19" si="5">Q11+R11-1</f>
        <v>44157</v>
      </c>
      <c r="T11" s="9" t="s">
        <v>25</v>
      </c>
    </row>
    <row r="12" spans="1:20" s="1" customFormat="1" ht="15.75" customHeight="1" x14ac:dyDescent="0.2">
      <c r="A12" s="11"/>
      <c r="B12" s="11" t="s">
        <v>26</v>
      </c>
      <c r="C12" s="12">
        <f>E14</f>
        <v>44159</v>
      </c>
      <c r="D12" s="13">
        <v>30</v>
      </c>
      <c r="E12" s="12">
        <f t="shared" si="0"/>
        <v>44188</v>
      </c>
      <c r="F12" s="12"/>
      <c r="H12" s="11"/>
      <c r="I12" s="11" t="s">
        <v>26</v>
      </c>
      <c r="J12" s="12">
        <f>L14</f>
        <v>44162</v>
      </c>
      <c r="K12" s="13">
        <v>30</v>
      </c>
      <c r="L12" s="12">
        <f t="shared" si="4"/>
        <v>44191</v>
      </c>
      <c r="M12" s="12"/>
      <c r="O12" s="11"/>
      <c r="P12" s="11" t="s">
        <v>26</v>
      </c>
      <c r="Q12" s="12">
        <f>S14</f>
        <v>44162</v>
      </c>
      <c r="R12" s="13">
        <v>30</v>
      </c>
      <c r="S12" s="12">
        <f t="shared" si="5"/>
        <v>44191</v>
      </c>
      <c r="T12" s="12"/>
    </row>
    <row r="13" spans="1:20" s="1" customFormat="1" ht="15.75" customHeight="1" x14ac:dyDescent="0.2">
      <c r="A13" s="8" t="s">
        <v>27</v>
      </c>
      <c r="B13" s="8" t="s">
        <v>28</v>
      </c>
      <c r="C13" s="9">
        <f>MAX(E10,E7)+1</f>
        <v>44148</v>
      </c>
      <c r="D13" s="10">
        <v>4</v>
      </c>
      <c r="E13" s="9">
        <f t="shared" si="0"/>
        <v>44151</v>
      </c>
      <c r="F13" s="9" t="s">
        <v>29</v>
      </c>
      <c r="H13" s="8" t="s">
        <v>27</v>
      </c>
      <c r="I13" s="8" t="s">
        <v>28</v>
      </c>
      <c r="J13" s="9">
        <f>MAX(L10,L7)+1</f>
        <v>44151</v>
      </c>
      <c r="K13" s="10">
        <v>4</v>
      </c>
      <c r="L13" s="9">
        <f t="shared" si="4"/>
        <v>44154</v>
      </c>
      <c r="M13" s="9" t="s">
        <v>29</v>
      </c>
      <c r="O13" s="8" t="s">
        <v>27</v>
      </c>
      <c r="P13" s="8" t="s">
        <v>28</v>
      </c>
      <c r="Q13" s="9">
        <f>MAX(S10,S7)+1</f>
        <v>44151</v>
      </c>
      <c r="R13" s="10">
        <v>4</v>
      </c>
      <c r="S13" s="9">
        <f t="shared" si="5"/>
        <v>44154</v>
      </c>
      <c r="T13" s="9" t="s">
        <v>29</v>
      </c>
    </row>
    <row r="14" spans="1:20" s="1" customFormat="1" ht="15.75" customHeight="1" x14ac:dyDescent="0.2">
      <c r="A14" s="11"/>
      <c r="B14" s="11" t="s">
        <v>30</v>
      </c>
      <c r="C14" s="12">
        <f>E13+7</f>
        <v>44158</v>
      </c>
      <c r="D14" s="13">
        <v>2</v>
      </c>
      <c r="E14" s="12">
        <f t="shared" si="0"/>
        <v>44159</v>
      </c>
      <c r="F14" s="12"/>
      <c r="H14" s="11"/>
      <c r="I14" s="11" t="s">
        <v>30</v>
      </c>
      <c r="J14" s="12">
        <f>L13+7</f>
        <v>44161</v>
      </c>
      <c r="K14" s="13">
        <v>2</v>
      </c>
      <c r="L14" s="12">
        <f t="shared" si="4"/>
        <v>44162</v>
      </c>
      <c r="M14" s="12"/>
      <c r="O14" s="11"/>
      <c r="P14" s="11" t="s">
        <v>30</v>
      </c>
      <c r="Q14" s="12">
        <f>S13+7</f>
        <v>44161</v>
      </c>
      <c r="R14" s="13">
        <v>2</v>
      </c>
      <c r="S14" s="12">
        <f t="shared" si="5"/>
        <v>44162</v>
      </c>
      <c r="T14" s="12"/>
    </row>
    <row r="15" spans="1:20" s="1" customFormat="1" ht="15.75" customHeight="1" x14ac:dyDescent="0.2">
      <c r="A15" s="8" t="s">
        <v>31</v>
      </c>
      <c r="B15" s="8" t="s">
        <v>28</v>
      </c>
      <c r="C15" s="9">
        <f>MAX(E8,E10)+1</f>
        <v>44170</v>
      </c>
      <c r="D15" s="10">
        <v>4</v>
      </c>
      <c r="E15" s="9">
        <f t="shared" si="0"/>
        <v>44173</v>
      </c>
      <c r="F15" s="9" t="s">
        <v>32</v>
      </c>
      <c r="H15" s="8" t="s">
        <v>31</v>
      </c>
      <c r="I15" s="8" t="s">
        <v>28</v>
      </c>
      <c r="J15" s="9">
        <f>MAX(L8,L10)+1</f>
        <v>44175</v>
      </c>
      <c r="K15" s="10">
        <v>4</v>
      </c>
      <c r="L15" s="9">
        <f t="shared" si="4"/>
        <v>44178</v>
      </c>
      <c r="M15" s="9" t="s">
        <v>32</v>
      </c>
      <c r="O15" s="8" t="s">
        <v>31</v>
      </c>
      <c r="P15" s="8" t="s">
        <v>28</v>
      </c>
      <c r="Q15" s="9">
        <f>MAX(S8,S10)+1</f>
        <v>44175</v>
      </c>
      <c r="R15" s="10">
        <v>4</v>
      </c>
      <c r="S15" s="9">
        <f t="shared" si="5"/>
        <v>44178</v>
      </c>
      <c r="T15" s="9" t="s">
        <v>32</v>
      </c>
    </row>
    <row r="16" spans="1:20" s="1" customFormat="1" ht="15.75" customHeight="1" x14ac:dyDescent="0.2">
      <c r="A16" s="11"/>
      <c r="B16" s="11" t="s">
        <v>33</v>
      </c>
      <c r="C16" s="12">
        <f>E15+7</f>
        <v>44180</v>
      </c>
      <c r="D16" s="13">
        <v>7</v>
      </c>
      <c r="E16" s="12">
        <f t="shared" si="0"/>
        <v>44186</v>
      </c>
      <c r="F16" s="12"/>
      <c r="H16" s="11"/>
      <c r="I16" s="11" t="s">
        <v>33</v>
      </c>
      <c r="J16" s="12">
        <f>L15+7</f>
        <v>44185</v>
      </c>
      <c r="K16" s="13">
        <v>7</v>
      </c>
      <c r="L16" s="12">
        <f t="shared" si="4"/>
        <v>44191</v>
      </c>
      <c r="M16" s="12"/>
      <c r="O16" s="11"/>
      <c r="P16" s="11" t="s">
        <v>33</v>
      </c>
      <c r="Q16" s="12">
        <f>S15+7</f>
        <v>44185</v>
      </c>
      <c r="R16" s="13">
        <v>7</v>
      </c>
      <c r="S16" s="12">
        <f t="shared" si="5"/>
        <v>44191</v>
      </c>
      <c r="T16" s="12"/>
    </row>
    <row r="17" spans="1:20" s="1" customFormat="1" ht="15.75" customHeight="1" x14ac:dyDescent="0.2">
      <c r="A17" s="8" t="s">
        <v>34</v>
      </c>
      <c r="B17" s="8" t="s">
        <v>35</v>
      </c>
      <c r="C17" s="9">
        <v>44207</v>
      </c>
      <c r="D17" s="10">
        <v>2</v>
      </c>
      <c r="E17" s="9">
        <f t="shared" si="0"/>
        <v>44208</v>
      </c>
      <c r="F17" s="15" t="s">
        <v>36</v>
      </c>
      <c r="H17" s="8" t="s">
        <v>34</v>
      </c>
      <c r="I17" s="8" t="s">
        <v>35</v>
      </c>
      <c r="J17" s="9">
        <v>40921</v>
      </c>
      <c r="K17" s="10">
        <v>2</v>
      </c>
      <c r="L17" s="9">
        <f t="shared" si="4"/>
        <v>40922</v>
      </c>
      <c r="M17" s="15" t="s">
        <v>37</v>
      </c>
      <c r="O17" s="8" t="s">
        <v>34</v>
      </c>
      <c r="P17" s="8" t="s">
        <v>35</v>
      </c>
      <c r="Q17" s="9">
        <v>44211</v>
      </c>
      <c r="R17" s="10">
        <v>2</v>
      </c>
      <c r="S17" s="9">
        <f t="shared" si="5"/>
        <v>44212</v>
      </c>
      <c r="T17" s="15" t="s">
        <v>37</v>
      </c>
    </row>
    <row r="18" spans="1:20" s="1" customFormat="1" ht="15.75" customHeight="1" x14ac:dyDescent="0.2">
      <c r="A18" s="8"/>
      <c r="B18" s="8" t="s">
        <v>34</v>
      </c>
      <c r="C18" s="9">
        <v>44214</v>
      </c>
      <c r="D18" s="10">
        <v>6</v>
      </c>
      <c r="E18" s="9">
        <f t="shared" si="0"/>
        <v>44219</v>
      </c>
      <c r="F18" s="9" t="s">
        <v>38</v>
      </c>
      <c r="H18" s="8"/>
      <c r="I18" s="8" t="s">
        <v>34</v>
      </c>
      <c r="J18" s="9">
        <v>44221</v>
      </c>
      <c r="K18" s="10">
        <v>3</v>
      </c>
      <c r="L18" s="9">
        <f t="shared" si="4"/>
        <v>44223</v>
      </c>
      <c r="M18" s="9" t="s">
        <v>39</v>
      </c>
      <c r="O18" s="8"/>
      <c r="P18" s="8" t="s">
        <v>34</v>
      </c>
      <c r="Q18" s="9">
        <v>44224</v>
      </c>
      <c r="R18" s="10">
        <v>3</v>
      </c>
      <c r="S18" s="9">
        <f t="shared" si="5"/>
        <v>44226</v>
      </c>
      <c r="T18" s="9" t="s">
        <v>39</v>
      </c>
    </row>
    <row r="19" spans="1:20" ht="15.75" customHeight="1" x14ac:dyDescent="0.25">
      <c r="A19" s="11"/>
      <c r="B19" s="11" t="s">
        <v>40</v>
      </c>
      <c r="C19" s="12">
        <v>44230</v>
      </c>
      <c r="D19" s="13">
        <v>10</v>
      </c>
      <c r="E19" s="12">
        <f t="shared" si="0"/>
        <v>44239</v>
      </c>
      <c r="F19" s="12" t="s">
        <v>41</v>
      </c>
      <c r="H19" s="11"/>
      <c r="I19" s="11" t="s">
        <v>40</v>
      </c>
      <c r="J19" s="12">
        <v>44230</v>
      </c>
      <c r="K19" s="13">
        <v>10</v>
      </c>
      <c r="L19" s="12">
        <f t="shared" si="4"/>
        <v>44239</v>
      </c>
      <c r="M19" s="12" t="s">
        <v>41</v>
      </c>
      <c r="O19" s="11"/>
      <c r="P19" s="11" t="s">
        <v>40</v>
      </c>
      <c r="Q19" s="12">
        <v>44230</v>
      </c>
      <c r="R19" s="13">
        <v>10</v>
      </c>
      <c r="S19" s="12">
        <f t="shared" si="5"/>
        <v>44239</v>
      </c>
      <c r="T19" s="12" t="s">
        <v>41</v>
      </c>
    </row>
    <row r="20" spans="1:20" s="2" customFormat="1" ht="12.75" x14ac:dyDescent="0.2">
      <c r="C20" s="14"/>
      <c r="E20" s="14"/>
      <c r="J20" s="14"/>
      <c r="L20" s="14"/>
      <c r="Q20" s="14"/>
      <c r="S20" s="14"/>
    </row>
    <row r="22" spans="1:20" x14ac:dyDescent="0.25">
      <c r="E22" s="16"/>
      <c r="L22" s="16"/>
      <c r="S22" s="16"/>
    </row>
  </sheetData>
  <mergeCells count="3">
    <mergeCell ref="A1:F1"/>
    <mergeCell ref="H1:M1"/>
    <mergeCell ref="O1:T1"/>
  </mergeCells>
  <phoneticPr fontId="12" type="noConversion"/>
  <pageMargins left="0.7" right="0.7" top="0.75" bottom="0.75" header="0.3" footer="0.3"/>
  <ignoredErrors>
    <ignoredError sqref="C15 J15 Q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KYO-JC-KC1</vt:lpstr>
      <vt:lpstr>KYO-JC-KC2</vt:lpstr>
      <vt:lpstr>KYO-JC-DG1</vt:lpstr>
      <vt:lpstr>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wenbo</dc:creator>
  <cp:lastModifiedBy>SPS Sangmin김상민</cp:lastModifiedBy>
  <dcterms:created xsi:type="dcterms:W3CDTF">2006-09-16T08:00:00Z</dcterms:created>
  <dcterms:modified xsi:type="dcterms:W3CDTF">2026-05-28T07:27:38Z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0895C04D70D63A733BFFEA69801B0685_43</vt:lpwstr>
  </property>
  <property fmtid="{D5CDD505-2E9C-101B-9397-08002B2CF9AE}" pid="3" name="KSOProductBuildVer">
    <vt:lpwstr>2052-12.1.23155.23155</vt:lpwstr>
  </property>
</Properties>
</file>